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ate1904="1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pieracapranzano/Desktop/Calendari Medicine and Surgery Revised.1/"/>
    </mc:Choice>
  </mc:AlternateContent>
  <xr:revisionPtr revIDLastSave="0" documentId="13_ncr:1_{45FD8D2A-2DC9-6044-96CF-D3B8BD51B5ED}" xr6:coauthVersionLast="47" xr6:coauthVersionMax="47" xr10:uidLastSave="{00000000-0000-0000-0000-000000000000}"/>
  <bookViews>
    <workbookView xWindow="320" yWindow="520" windowWidth="28480" windowHeight="16200" tabRatio="808" xr2:uid="{00000000-000D-0000-FFFF-FFFF00000000}"/>
  </bookViews>
  <sheets>
    <sheet name="3 YEAR" sheetId="32" r:id="rId1"/>
  </sheets>
  <externalReferences>
    <externalReference r:id="rId2"/>
  </externalReferences>
  <definedNames>
    <definedName name="_xlnm.Print_Area" localSheetId="0">'3 YEAR'!$A$1:$R$120</definedName>
    <definedName name="Festivita">[1]Impostazioni!$K$11:$K$26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5" i="32" l="1"/>
  <c r="V38" i="32"/>
  <c r="V37" i="32"/>
  <c r="V36" i="32"/>
  <c r="V35" i="32"/>
  <c r="V34" i="32"/>
  <c r="V33" i="32"/>
  <c r="V31" i="32"/>
  <c r="V30" i="32"/>
  <c r="V29" i="32"/>
  <c r="V28" i="32"/>
  <c r="V27" i="32"/>
  <c r="V26" i="32"/>
  <c r="V32" i="32"/>
  <c r="U39" i="32"/>
</calcChain>
</file>

<file path=xl/sharedStrings.xml><?xml version="1.0" encoding="utf-8"?>
<sst xmlns="http://schemas.openxmlformats.org/spreadsheetml/2006/main" count="349" uniqueCount="91">
  <si>
    <t>09,00-10,00</t>
  </si>
  <si>
    <t>10,00-11,00</t>
  </si>
  <si>
    <t>11,00-12,00</t>
  </si>
  <si>
    <t>12,00-13,00</t>
  </si>
  <si>
    <t>lunedì</t>
  </si>
  <si>
    <t>martedì</t>
  </si>
  <si>
    <t>mercoledì</t>
  </si>
  <si>
    <t>giovedì</t>
  </si>
  <si>
    <t>venerdì</t>
  </si>
  <si>
    <t>sabato</t>
  </si>
  <si>
    <t>domenica</t>
  </si>
  <si>
    <t>Data</t>
  </si>
  <si>
    <t>08,00-09,00</t>
  </si>
  <si>
    <t>13,00-14,00</t>
  </si>
  <si>
    <t>Master Degree Course in MEDICINE AND SURGERY</t>
  </si>
  <si>
    <t>University of Catania</t>
  </si>
  <si>
    <t>Teaching</t>
  </si>
  <si>
    <t>Teacher</t>
  </si>
  <si>
    <t>17,00-18,00</t>
  </si>
  <si>
    <t>Classroom hours</t>
  </si>
  <si>
    <t>1 CFU = 25 hours</t>
  </si>
  <si>
    <t>2 CFU = 14 hours</t>
  </si>
  <si>
    <t>-</t>
  </si>
  <si>
    <t>Supplementary activities</t>
  </si>
  <si>
    <r>
      <rPr>
        <b/>
        <i/>
        <sz val="18"/>
        <color rgb="FFDD0806"/>
        <rFont val="Helvetica"/>
        <family val="2"/>
      </rPr>
      <t>Third year</t>
    </r>
    <r>
      <rPr>
        <b/>
        <i/>
        <sz val="18"/>
        <color indexed="18"/>
        <rFont val="Helvetica"/>
        <family val="2"/>
      </rPr>
      <t xml:space="preserve">
</t>
    </r>
    <r>
      <rPr>
        <b/>
        <i/>
        <sz val="9"/>
        <color indexed="18"/>
        <rFont val="Helvetica"/>
        <family val="2"/>
      </rPr>
      <t>Students enrolled in A.Y. 2023/24</t>
    </r>
  </si>
  <si>
    <t>2 CFU = 22 hours</t>
  </si>
  <si>
    <t>1 CFU = 7 hours</t>
  </si>
  <si>
    <t>Applied diagnostics</t>
  </si>
  <si>
    <t>Applied pharmacology</t>
  </si>
  <si>
    <t>Professionalizing activities</t>
  </si>
  <si>
    <r>
      <rPr>
        <b/>
        <sz val="9"/>
        <rFont val="Helvetica"/>
        <family val="2"/>
      </rPr>
      <t xml:space="preserve">Applied pharmacology
</t>
    </r>
    <r>
      <rPr>
        <sz val="9"/>
        <rFont val="Helvetica"/>
        <family val="2"/>
      </rPr>
      <t>(1 CFU)</t>
    </r>
  </si>
  <si>
    <t>14,00-15,00</t>
  </si>
  <si>
    <t>15,00-16,00</t>
  </si>
  <si>
    <t>16,00-17,00</t>
  </si>
  <si>
    <t>18,00-19,00</t>
  </si>
  <si>
    <t>SUSPENSION OF DIDACTIC ACTIVITIES  (from March 30, 2026 to April 10, 2026)</t>
  </si>
  <si>
    <t>Lunedì</t>
  </si>
  <si>
    <t>Martedì</t>
  </si>
  <si>
    <t>Mercoledì</t>
  </si>
  <si>
    <t>Giovedì</t>
  </si>
  <si>
    <t>Venerdì</t>
  </si>
  <si>
    <t>Sabato</t>
  </si>
  <si>
    <t>Domenica</t>
  </si>
  <si>
    <t xml:space="preserve">University Palio </t>
  </si>
  <si>
    <t>SECOND PROFIT EXAMINATIONS SESSION A.Y. 25-26 (from June 29, 2026 to July 31, 2026)</t>
  </si>
  <si>
    <t>Kidney diseases and transplantation</t>
  </si>
  <si>
    <t>Thoracic surgery</t>
  </si>
  <si>
    <t>Urology</t>
  </si>
  <si>
    <t>ZANOLI L.</t>
  </si>
  <si>
    <t>CUSUMANO G.</t>
  </si>
  <si>
    <t>RUSSO G.</t>
  </si>
  <si>
    <t>PALMUCCI S.</t>
  </si>
  <si>
    <r>
      <rPr>
        <b/>
        <sz val="9"/>
        <rFont val="Helvetica"/>
        <family val="2"/>
      </rPr>
      <t xml:space="preserve">DISEASES OF THE SKULL AND SENSE ORGANS
</t>
    </r>
    <r>
      <rPr>
        <sz val="9"/>
        <rFont val="Helvetica"/>
        <family val="2"/>
      </rPr>
      <t xml:space="preserve">(6 CFU = 42 classroom hours)                </t>
    </r>
  </si>
  <si>
    <t>Odontostomatological diseases</t>
  </si>
  <si>
    <r>
      <rPr>
        <b/>
        <sz val="9"/>
        <rFont val="Helvetica"/>
        <family val="2"/>
      </rPr>
      <t xml:space="preserve">Odontostomatological diseases
</t>
    </r>
    <r>
      <rPr>
        <sz val="9"/>
        <rFont val="Helvetica"/>
        <family val="2"/>
      </rPr>
      <t>(1 CFU)</t>
    </r>
  </si>
  <si>
    <t>TBD</t>
  </si>
  <si>
    <r>
      <rPr>
        <b/>
        <sz val="9"/>
        <rFont val="Helvetica"/>
        <family val="2"/>
      </rPr>
      <t xml:space="preserve">Maxillofacial surgery
</t>
    </r>
    <r>
      <rPr>
        <sz val="9"/>
        <rFont val="Helvetica"/>
        <family val="2"/>
      </rPr>
      <t>(1 CFU)</t>
    </r>
  </si>
  <si>
    <r>
      <rPr>
        <b/>
        <sz val="9"/>
        <rFont val="Helvetica"/>
        <family val="2"/>
      </rPr>
      <t xml:space="preserve">Ophthalmological diseases
</t>
    </r>
    <r>
      <rPr>
        <sz val="9"/>
        <rFont val="Helvetica"/>
        <family val="2"/>
      </rPr>
      <t>(2 CFU)</t>
    </r>
  </si>
  <si>
    <r>
      <rPr>
        <b/>
        <sz val="9"/>
        <rFont val="Helvetica"/>
        <family val="2"/>
      </rPr>
      <t xml:space="preserve">Being a medical doctor 
</t>
    </r>
    <r>
      <rPr>
        <sz val="9"/>
        <rFont val="Helvetica"/>
        <family val="2"/>
      </rPr>
      <t>(5 CFU = 35 classroom hours)</t>
    </r>
  </si>
  <si>
    <t>Clinical psychology</t>
  </si>
  <si>
    <r>
      <rPr>
        <b/>
        <sz val="9"/>
        <color theme="0"/>
        <rFont val="Helvetica"/>
        <family val="2"/>
      </rPr>
      <t xml:space="preserve">Otorhinolaryngological diseases
</t>
    </r>
    <r>
      <rPr>
        <sz val="9"/>
        <color theme="0"/>
        <rFont val="Helvetica"/>
        <family val="2"/>
      </rPr>
      <t>(2 CFU)</t>
    </r>
  </si>
  <si>
    <t>Sociology and communication skills
(1 CFU)</t>
  </si>
  <si>
    <t>Clinical psychology
(2 CFU)</t>
  </si>
  <si>
    <t>History of medicine and bioethics
(2 CFU)</t>
  </si>
  <si>
    <t>Respiratory diseases</t>
  </si>
  <si>
    <t>Maxillofacial surgery</t>
  </si>
  <si>
    <t>Ophthalmological diseases</t>
  </si>
  <si>
    <t>Otorhinolaryngological diseases</t>
  </si>
  <si>
    <r>
      <rPr>
        <b/>
        <sz val="9"/>
        <rFont val="Helvetica"/>
        <family val="2"/>
      </rPr>
      <t xml:space="preserve">DISEASES OF THE RESPIRATORY AND URO-NEPHROLOGICAL SYSTEMS
</t>
    </r>
    <r>
      <rPr>
        <sz val="9"/>
        <rFont val="Helvetica"/>
        <family val="2"/>
      </rPr>
      <t>(10 CFU =  71classroom hours)</t>
    </r>
  </si>
  <si>
    <t>Telemonitoring_and_proximity_medicine_(3 CFU = 22 hours)</t>
  </si>
  <si>
    <t>Professionalizing_activities</t>
  </si>
  <si>
    <t>Kidney diseases and transpl.</t>
  </si>
  <si>
    <t>History of medicine and bioeth.</t>
  </si>
  <si>
    <t>Telemonitoring &amp; proxim. Med.</t>
  </si>
  <si>
    <t>Sociology &amp; communication sk.</t>
  </si>
  <si>
    <t>Class timetable - Academic Year 2025/26 - II semester</t>
  </si>
  <si>
    <t>controllo</t>
  </si>
  <si>
    <t>erogata</t>
  </si>
  <si>
    <r>
      <rPr>
        <b/>
        <sz val="9"/>
        <rFont val="Helvetica"/>
        <family val="2"/>
      </rPr>
      <t xml:space="preserve">Respiratory diseases
</t>
    </r>
    <r>
      <rPr>
        <sz val="9"/>
        <rFont val="Helvetica"/>
        <family val="2"/>
      </rPr>
      <t>(3 CFU)</t>
    </r>
  </si>
  <si>
    <t>Kidney diseases and transplantation (2 CFU)</t>
  </si>
  <si>
    <t>Applied diagnostics(1 CFU)</t>
  </si>
  <si>
    <t>Urology (2 CFU)</t>
  </si>
  <si>
    <t>Thoracic surgery (1 CFU)</t>
  </si>
  <si>
    <t>Telemonitoring and proximity medicine
(2 CFU)</t>
  </si>
  <si>
    <t>VANCHERI C.</t>
  </si>
  <si>
    <t>CICCIU' M.</t>
  </si>
  <si>
    <t>BIANCHI A.</t>
  </si>
  <si>
    <t>RUSSO A.</t>
  </si>
  <si>
    <t>LA MANTIA I.</t>
  </si>
  <si>
    <r>
      <t>Venue</t>
    </r>
    <r>
      <rPr>
        <b/>
        <sz val="12"/>
        <color indexed="18"/>
        <rFont val="Helvetica"/>
        <family val="2"/>
      </rPr>
      <t xml:space="preserve">
Room 8 of Compartment 10 on the first floor at Via Santa Sofia 87, Catania</t>
    </r>
  </si>
  <si>
    <t>SORTINO M.A.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</si>
</sst>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9">
    <font>
      <sz val="10"/>
      <name val="Arial"/>
    </font>
    <font>
      <sz val="10"/>
      <name val="Helvetica"/>
      <family val="2"/>
    </font>
    <font>
      <b/>
      <i/>
      <sz val="18"/>
      <color indexed="18"/>
      <name val="Helvetica"/>
      <family val="2"/>
    </font>
    <font>
      <b/>
      <i/>
      <sz val="16"/>
      <color rgb="FFC00000"/>
      <name val="Helvetica"/>
      <family val="2"/>
    </font>
    <font>
      <b/>
      <i/>
      <sz val="14"/>
      <color indexed="18"/>
      <name val="Helvetica"/>
      <family val="2"/>
    </font>
    <font>
      <b/>
      <i/>
      <sz val="18"/>
      <color rgb="FFDD0806"/>
      <name val="Helvetica"/>
      <family val="2"/>
    </font>
    <font>
      <b/>
      <i/>
      <sz val="9"/>
      <color indexed="18"/>
      <name val="Helvetica"/>
      <family val="2"/>
    </font>
    <font>
      <b/>
      <sz val="11"/>
      <color theme="3" tint="-0.249977111117893"/>
      <name val="Helvetica"/>
      <family val="2"/>
    </font>
    <font>
      <sz val="9"/>
      <name val="Helvetica"/>
      <family val="2"/>
    </font>
    <font>
      <b/>
      <sz val="9"/>
      <name val="Helvetica"/>
      <family val="2"/>
    </font>
    <font>
      <b/>
      <sz val="12"/>
      <color rgb="FFFF0000"/>
      <name val="Helvetica"/>
      <family val="2"/>
    </font>
    <font>
      <b/>
      <sz val="12"/>
      <color indexed="18"/>
      <name val="Helvetica"/>
      <family val="2"/>
    </font>
    <font>
      <b/>
      <sz val="9"/>
      <color indexed="8"/>
      <name val="Helvetica"/>
      <family val="2"/>
    </font>
    <font>
      <sz val="8"/>
      <name val="Helvetica"/>
      <family val="2"/>
    </font>
    <font>
      <sz val="9"/>
      <color rgb="FFFF0000"/>
      <name val="Helvetica"/>
      <family val="2"/>
    </font>
    <font>
      <sz val="9"/>
      <color theme="1"/>
      <name val="Helvetica"/>
      <family val="2"/>
    </font>
    <font>
      <b/>
      <sz val="12"/>
      <color rgb="FF002060"/>
      <name val="Helvetica"/>
      <family val="2"/>
    </font>
    <font>
      <b/>
      <sz val="11"/>
      <color theme="1"/>
      <name val="Helvetica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Helvetica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b/>
      <sz val="9"/>
      <color theme="0"/>
      <name val="Helvetica"/>
      <family val="2"/>
    </font>
    <font>
      <b/>
      <sz val="10"/>
      <name val="Helvetica"/>
      <family val="2"/>
    </font>
    <font>
      <sz val="12"/>
      <name val="Arial"/>
      <family val="2"/>
    </font>
    <font>
      <sz val="8"/>
      <color theme="0"/>
      <name val="Helvetica"/>
      <family val="2"/>
    </font>
    <font>
      <sz val="10"/>
      <color theme="0"/>
      <name val="Helvetica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8A7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DA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4" fillId="3" borderId="0" xfId="0" applyFont="1" applyFill="1" applyAlignment="1">
      <alignment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8" fillId="4" borderId="20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8" fillId="0" borderId="0" xfId="0" applyFont="1"/>
    <xf numFmtId="164" fontId="8" fillId="4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8" fillId="12" borderId="2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8" fillId="4" borderId="26" xfId="0" applyNumberFormat="1" applyFont="1" applyFill="1" applyBorder="1" applyAlignment="1">
      <alignment horizontal="center" vertical="center" wrapText="1"/>
    </xf>
    <xf numFmtId="164" fontId="14" fillId="4" borderId="2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164" fontId="14" fillId="4" borderId="3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3" fillId="21" borderId="1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20" fillId="17" borderId="35" xfId="0" applyFont="1" applyFill="1" applyBorder="1" applyAlignment="1">
      <alignment horizontal="center" vertical="center" wrapText="1"/>
    </xf>
    <xf numFmtId="0" fontId="20" fillId="20" borderId="35" xfId="0" applyFont="1" applyFill="1" applyBorder="1" applyAlignment="1">
      <alignment horizontal="center" vertical="center" wrapText="1"/>
    </xf>
    <xf numFmtId="0" fontId="22" fillId="18" borderId="10" xfId="0" applyFont="1" applyFill="1" applyBorder="1" applyAlignment="1">
      <alignment horizontal="center" vertical="center" wrapText="1"/>
    </xf>
    <xf numFmtId="0" fontId="22" fillId="19" borderId="1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23" fillId="21" borderId="11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20" fillId="22" borderId="44" xfId="0" applyFont="1" applyFill="1" applyBorder="1" applyAlignment="1">
      <alignment horizontal="center" vertical="center" wrapText="1"/>
    </xf>
    <xf numFmtId="0" fontId="20" fillId="23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19" fillId="25" borderId="45" xfId="0" applyFont="1" applyFill="1" applyBorder="1" applyAlignment="1">
      <alignment horizontal="center" vertical="center" wrapText="1"/>
    </xf>
    <xf numFmtId="0" fontId="20" fillId="26" borderId="46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23" fillId="18" borderId="2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23" fillId="19" borderId="2" xfId="0" applyFont="1" applyFill="1" applyBorder="1" applyAlignment="1">
      <alignment horizontal="center" vertical="center" wrapText="1"/>
    </xf>
    <xf numFmtId="0" fontId="8" fillId="22" borderId="1" xfId="0" applyFont="1" applyFill="1" applyBorder="1" applyAlignment="1">
      <alignment horizontal="center" vertical="center" wrapText="1"/>
    </xf>
    <xf numFmtId="0" fontId="8" fillId="23" borderId="1" xfId="0" applyFont="1" applyFill="1" applyBorder="1" applyAlignment="1">
      <alignment horizontal="center" vertical="center"/>
    </xf>
    <xf numFmtId="0" fontId="8" fillId="26" borderId="2" xfId="0" applyFont="1" applyFill="1" applyBorder="1" applyAlignment="1">
      <alignment horizontal="center" vertical="center" wrapText="1"/>
    </xf>
    <xf numFmtId="0" fontId="8" fillId="27" borderId="2" xfId="0" applyFont="1" applyFill="1" applyBorder="1" applyAlignment="1">
      <alignment horizontal="center" vertical="center" wrapText="1"/>
    </xf>
    <xf numFmtId="0" fontId="8" fillId="27" borderId="1" xfId="0" applyFont="1" applyFill="1" applyBorder="1" applyAlignment="1">
      <alignment horizontal="center" vertical="center" wrapText="1"/>
    </xf>
    <xf numFmtId="0" fontId="0" fillId="27" borderId="1" xfId="0" applyFill="1" applyBorder="1" applyAlignment="1">
      <alignment horizontal="center" vertical="center" wrapText="1"/>
    </xf>
    <xf numFmtId="0" fontId="8" fillId="27" borderId="26" xfId="0" applyFont="1" applyFill="1" applyBorder="1" applyAlignment="1">
      <alignment horizontal="center" vertical="center" wrapText="1"/>
    </xf>
    <xf numFmtId="0" fontId="21" fillId="27" borderId="1" xfId="0" applyFont="1" applyFill="1" applyBorder="1" applyAlignment="1">
      <alignment horizontal="center" vertical="center" wrapText="1"/>
    </xf>
    <xf numFmtId="0" fontId="8" fillId="29" borderId="1" xfId="0" applyFont="1" applyFill="1" applyBorder="1" applyAlignment="1">
      <alignment horizontal="center" vertical="center" wrapText="1"/>
    </xf>
    <xf numFmtId="0" fontId="21" fillId="29" borderId="1" xfId="0" applyFont="1" applyFill="1" applyBorder="1" applyAlignment="1">
      <alignment horizontal="center" vertical="center" wrapText="1"/>
    </xf>
    <xf numFmtId="0" fontId="0" fillId="29" borderId="1" xfId="0" applyFill="1" applyBorder="1" applyAlignment="1">
      <alignment horizontal="center" vertical="center" wrapText="1"/>
    </xf>
    <xf numFmtId="0" fontId="8" fillId="24" borderId="36" xfId="0" applyFont="1" applyFill="1" applyBorder="1" applyAlignment="1">
      <alignment horizontal="center" vertical="center" wrapText="1"/>
    </xf>
    <xf numFmtId="0" fontId="8" fillId="12" borderId="33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29" borderId="33" xfId="0" applyFont="1" applyFill="1" applyBorder="1" applyAlignment="1">
      <alignment horizontal="center" vertical="center" wrapText="1"/>
    </xf>
    <xf numFmtId="0" fontId="8" fillId="27" borderId="33" xfId="0" applyFont="1" applyFill="1" applyBorder="1" applyAlignment="1">
      <alignment horizontal="center" vertical="center" wrapText="1"/>
    </xf>
    <xf numFmtId="0" fontId="0" fillId="29" borderId="33" xfId="0" applyFill="1" applyBorder="1" applyAlignment="1">
      <alignment horizontal="center" vertical="center" wrapText="1"/>
    </xf>
    <xf numFmtId="0" fontId="1" fillId="29" borderId="1" xfId="0" applyFont="1" applyFill="1" applyBorder="1" applyAlignment="1">
      <alignment horizontal="center" vertical="center" wrapText="1"/>
    </xf>
    <xf numFmtId="0" fontId="8" fillId="13" borderId="26" xfId="0" applyFont="1" applyFill="1" applyBorder="1" applyAlignment="1">
      <alignment horizontal="center" vertical="center" wrapText="1"/>
    </xf>
    <xf numFmtId="0" fontId="1" fillId="29" borderId="1" xfId="0" applyFont="1" applyFill="1" applyBorder="1"/>
    <xf numFmtId="0" fontId="1" fillId="29" borderId="26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/>
    </xf>
    <xf numFmtId="0" fontId="1" fillId="22" borderId="48" xfId="0" applyFont="1" applyFill="1" applyBorder="1" applyAlignment="1">
      <alignment horizontal="center"/>
    </xf>
    <xf numFmtId="0" fontId="13" fillId="10" borderId="12" xfId="0" applyFont="1" applyFill="1" applyBorder="1" applyAlignment="1">
      <alignment horizontal="left" vertical="center" wrapText="1"/>
    </xf>
    <xf numFmtId="0" fontId="1" fillId="10" borderId="47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3" fillId="9" borderId="15" xfId="0" applyFont="1" applyFill="1" applyBorder="1" applyAlignment="1">
      <alignment horizontal="left" vertical="center" wrapText="1"/>
    </xf>
    <xf numFmtId="0" fontId="1" fillId="9" borderId="48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13" fillId="17" borderId="15" xfId="0" applyFont="1" applyFill="1" applyBorder="1" applyAlignment="1">
      <alignment horizontal="left" vertical="center" wrapText="1"/>
    </xf>
    <xf numFmtId="0" fontId="1" fillId="17" borderId="48" xfId="0" applyFont="1" applyFill="1" applyBorder="1" applyAlignment="1">
      <alignment horizontal="center"/>
    </xf>
    <xf numFmtId="0" fontId="1" fillId="17" borderId="16" xfId="0" applyFont="1" applyFill="1" applyBorder="1" applyAlignment="1">
      <alignment horizontal="center"/>
    </xf>
    <xf numFmtId="0" fontId="13" fillId="20" borderId="15" xfId="0" applyFont="1" applyFill="1" applyBorder="1" applyAlignment="1">
      <alignment horizontal="left" vertical="center" wrapText="1"/>
    </xf>
    <xf numFmtId="0" fontId="1" fillId="20" borderId="48" xfId="0" applyFont="1" applyFill="1" applyBorder="1" applyAlignment="1">
      <alignment horizontal="center"/>
    </xf>
    <xf numFmtId="0" fontId="1" fillId="20" borderId="16" xfId="0" applyFont="1" applyFill="1" applyBorder="1" applyAlignment="1">
      <alignment horizontal="center"/>
    </xf>
    <xf numFmtId="0" fontId="27" fillId="18" borderId="15" xfId="0" applyFont="1" applyFill="1" applyBorder="1" applyAlignment="1">
      <alignment horizontal="left" vertical="center" wrapText="1"/>
    </xf>
    <xf numFmtId="0" fontId="28" fillId="18" borderId="48" xfId="0" applyFont="1" applyFill="1" applyBorder="1" applyAlignment="1">
      <alignment horizontal="center"/>
    </xf>
    <xf numFmtId="0" fontId="28" fillId="18" borderId="16" xfId="0" applyFont="1" applyFill="1" applyBorder="1" applyAlignment="1">
      <alignment horizontal="center"/>
    </xf>
    <xf numFmtId="0" fontId="27" fillId="19" borderId="15" xfId="0" applyFont="1" applyFill="1" applyBorder="1" applyAlignment="1">
      <alignment horizontal="left" vertical="center" wrapText="1"/>
    </xf>
    <xf numFmtId="0" fontId="28" fillId="19" borderId="48" xfId="0" applyFont="1" applyFill="1" applyBorder="1" applyAlignment="1">
      <alignment horizontal="center"/>
    </xf>
    <xf numFmtId="0" fontId="28" fillId="19" borderId="16" xfId="0" applyFont="1" applyFill="1" applyBorder="1" applyAlignment="1">
      <alignment horizontal="center"/>
    </xf>
    <xf numFmtId="0" fontId="13" fillId="11" borderId="15" xfId="0" applyFont="1" applyFill="1" applyBorder="1" applyAlignment="1">
      <alignment horizontal="left" vertical="center" wrapText="1"/>
    </xf>
    <xf numFmtId="0" fontId="1" fillId="11" borderId="48" xfId="0" applyFont="1" applyFill="1" applyBorder="1" applyAlignment="1">
      <alignment horizontal="center"/>
    </xf>
    <xf numFmtId="0" fontId="13" fillId="12" borderId="15" xfId="0" applyFont="1" applyFill="1" applyBorder="1" applyAlignment="1">
      <alignment horizontal="left" vertical="center" wrapText="1"/>
    </xf>
    <xf numFmtId="0" fontId="1" fillId="12" borderId="48" xfId="0" applyFont="1" applyFill="1" applyBorder="1" applyAlignment="1">
      <alignment horizontal="center"/>
    </xf>
    <xf numFmtId="0" fontId="1" fillId="12" borderId="16" xfId="0" applyFont="1" applyFill="1" applyBorder="1" applyAlignment="1">
      <alignment horizontal="center"/>
    </xf>
    <xf numFmtId="0" fontId="13" fillId="13" borderId="15" xfId="0" applyFont="1" applyFill="1" applyBorder="1" applyAlignment="1">
      <alignment horizontal="left" vertical="center" wrapText="1"/>
    </xf>
    <xf numFmtId="0" fontId="1" fillId="13" borderId="48" xfId="0" applyFont="1" applyFill="1" applyBorder="1" applyAlignment="1">
      <alignment horizontal="center"/>
    </xf>
    <xf numFmtId="0" fontId="1" fillId="13" borderId="16" xfId="0" applyFont="1" applyFill="1" applyBorder="1" applyAlignment="1">
      <alignment horizontal="center"/>
    </xf>
    <xf numFmtId="0" fontId="27" fillId="21" borderId="15" xfId="0" applyFont="1" applyFill="1" applyBorder="1" applyAlignment="1">
      <alignment horizontal="left" vertical="center" wrapText="1"/>
    </xf>
    <xf numFmtId="0" fontId="28" fillId="21" borderId="48" xfId="0" applyFont="1" applyFill="1" applyBorder="1" applyAlignment="1">
      <alignment horizontal="center"/>
    </xf>
    <xf numFmtId="0" fontId="28" fillId="21" borderId="16" xfId="0" applyFont="1" applyFill="1" applyBorder="1" applyAlignment="1">
      <alignment horizontal="center"/>
    </xf>
    <xf numFmtId="0" fontId="13" fillId="22" borderId="15" xfId="0" applyFont="1" applyFill="1" applyBorder="1" applyAlignment="1">
      <alignment horizontal="left" vertical="center" wrapText="1"/>
    </xf>
    <xf numFmtId="0" fontId="1" fillId="22" borderId="16" xfId="0" applyFont="1" applyFill="1" applyBorder="1" applyAlignment="1">
      <alignment horizontal="center"/>
    </xf>
    <xf numFmtId="0" fontId="13" fillId="23" borderId="15" xfId="0" applyFont="1" applyFill="1" applyBorder="1" applyAlignment="1">
      <alignment horizontal="left" vertical="center" wrapText="1"/>
    </xf>
    <xf numFmtId="0" fontId="1" fillId="23" borderId="48" xfId="0" applyFont="1" applyFill="1" applyBorder="1" applyAlignment="1">
      <alignment horizontal="center"/>
    </xf>
    <xf numFmtId="0" fontId="1" fillId="23" borderId="16" xfId="0" applyFont="1" applyFill="1" applyBorder="1" applyAlignment="1">
      <alignment horizontal="center"/>
    </xf>
    <xf numFmtId="0" fontId="13" fillId="24" borderId="15" xfId="0" applyFont="1" applyFill="1" applyBorder="1" applyAlignment="1">
      <alignment horizontal="left" vertical="center" wrapText="1"/>
    </xf>
    <xf numFmtId="0" fontId="1" fillId="24" borderId="48" xfId="0" applyFont="1" applyFill="1" applyBorder="1" applyAlignment="1">
      <alignment horizontal="center"/>
    </xf>
    <xf numFmtId="0" fontId="1" fillId="24" borderId="16" xfId="0" applyFont="1" applyFill="1" applyBorder="1" applyAlignment="1">
      <alignment horizontal="center"/>
    </xf>
    <xf numFmtId="0" fontId="13" fillId="16" borderId="17" xfId="0" applyFont="1" applyFill="1" applyBorder="1" applyAlignment="1">
      <alignment horizontal="left" vertical="center" wrapText="1"/>
    </xf>
    <xf numFmtId="0" fontId="1" fillId="16" borderId="49" xfId="0" applyFont="1" applyFill="1" applyBorder="1" applyAlignment="1">
      <alignment horizontal="center"/>
    </xf>
    <xf numFmtId="0" fontId="1" fillId="16" borderId="19" xfId="0" applyFont="1" applyFill="1" applyBorder="1" applyAlignment="1">
      <alignment horizontal="center"/>
    </xf>
    <xf numFmtId="0" fontId="1" fillId="22" borderId="47" xfId="0" applyFont="1" applyFill="1" applyBorder="1" applyAlignment="1">
      <alignment horizontal="center" vertical="center"/>
    </xf>
    <xf numFmtId="0" fontId="1" fillId="11" borderId="4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1" fillId="28" borderId="24" xfId="0" applyFont="1" applyFill="1" applyBorder="1" applyAlignment="1">
      <alignment horizontal="center" vertical="center" wrapText="1"/>
    </xf>
    <xf numFmtId="0" fontId="21" fillId="28" borderId="3" xfId="0" applyFont="1" applyFill="1" applyBorder="1" applyAlignment="1">
      <alignment horizontal="center" vertical="center" wrapText="1"/>
    </xf>
    <xf numFmtId="0" fontId="26" fillId="28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28" borderId="24" xfId="0" applyFont="1" applyFill="1" applyBorder="1" applyAlignment="1">
      <alignment horizontal="center" vertical="center" wrapText="1"/>
    </xf>
    <xf numFmtId="0" fontId="26" fillId="28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28" borderId="28" xfId="0" applyFont="1" applyFill="1" applyBorder="1" applyAlignment="1">
      <alignment horizontal="center" vertical="center" wrapText="1"/>
    </xf>
    <xf numFmtId="0" fontId="26" fillId="28" borderId="30" xfId="0" applyFont="1" applyFill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8" fillId="14" borderId="14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16" fillId="6" borderId="35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1" fillId="27" borderId="3" xfId="0" applyFont="1" applyFill="1" applyBorder="1" applyAlignment="1">
      <alignment horizontal="center" vertical="center" wrapText="1"/>
    </xf>
    <xf numFmtId="0" fontId="21" fillId="27" borderId="4" xfId="0" applyFont="1" applyFill="1" applyBorder="1" applyAlignment="1">
      <alignment horizontal="center" vertical="center" wrapText="1"/>
    </xf>
    <xf numFmtId="0" fontId="0" fillId="27" borderId="4" xfId="0" applyFill="1" applyBorder="1" applyAlignment="1">
      <alignment horizontal="center" vertical="center" wrapText="1"/>
    </xf>
    <xf numFmtId="0" fontId="0" fillId="27" borderId="5" xfId="0" applyFill="1" applyBorder="1" applyAlignment="1">
      <alignment horizontal="center" vertical="center" wrapText="1"/>
    </xf>
    <xf numFmtId="0" fontId="21" fillId="27" borderId="24" xfId="0" applyFont="1" applyFill="1" applyBorder="1" applyAlignment="1">
      <alignment horizontal="center" vertical="center" wrapText="1"/>
    </xf>
    <xf numFmtId="0" fontId="21" fillId="27" borderId="0" xfId="0" applyFont="1" applyFill="1" applyAlignment="1">
      <alignment horizontal="center" vertical="center" wrapText="1"/>
    </xf>
    <xf numFmtId="0" fontId="0" fillId="27" borderId="0" xfId="0" applyFill="1" applyAlignment="1">
      <alignment horizontal="center" vertical="center" wrapText="1"/>
    </xf>
    <xf numFmtId="0" fontId="0" fillId="27" borderId="16" xfId="0" applyFill="1" applyBorder="1" applyAlignment="1">
      <alignment horizontal="center" vertical="center" wrapText="1"/>
    </xf>
    <xf numFmtId="0" fontId="21" fillId="27" borderId="28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0" fillId="27" borderId="30" xfId="0" applyFill="1" applyBorder="1" applyAlignment="1">
      <alignment horizontal="center" vertical="center" wrapText="1"/>
    </xf>
    <xf numFmtId="0" fontId="0" fillId="27" borderId="31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8" fillId="15" borderId="42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8A742"/>
      <color rgb="FF73FEFF"/>
      <color rgb="FFDD08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palmeri/Downloads/file:/D: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 t="str">
            <v/>
          </cell>
        </row>
        <row r="23">
          <cell r="K23" t="str">
            <v/>
          </cell>
        </row>
        <row r="24">
          <cell r="K24" t="str">
            <v/>
          </cell>
        </row>
        <row r="25">
          <cell r="K25" t="str">
            <v/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C16D9-919A-AE48-9C36-217F2FE19836}">
  <sheetPr>
    <tabColor theme="5"/>
    <pageSetUpPr fitToPage="1"/>
  </sheetPr>
  <dimension ref="B1:V986"/>
  <sheetViews>
    <sheetView tabSelected="1" topLeftCell="B25" zoomScale="80" zoomScaleNormal="80" zoomScaleSheetLayoutView="130" workbookViewId="0">
      <selection activeCell="L60" sqref="L60"/>
    </sheetView>
  </sheetViews>
  <sheetFormatPr baseColWidth="10" defaultColWidth="8.83203125" defaultRowHeight="13"/>
  <cols>
    <col min="1" max="1" width="2.5" style="2" customWidth="1"/>
    <col min="2" max="2" width="8.83203125" style="14" bestFit="1" customWidth="1"/>
    <col min="3" max="3" width="20.83203125" style="14" customWidth="1"/>
    <col min="4" max="4" width="27.33203125" style="14" customWidth="1"/>
    <col min="5" max="9" width="22.83203125" style="14" customWidth="1"/>
    <col min="10" max="10" width="26.33203125" style="14" customWidth="1"/>
    <col min="11" max="11" width="28.33203125" style="14" customWidth="1"/>
    <col min="12" max="12" width="25.6640625" style="14" customWidth="1"/>
    <col min="13" max="13" width="26.5" style="16" customWidth="1"/>
    <col min="14" max="14" width="23.5" style="2" customWidth="1"/>
    <col min="15" max="15" width="16.5" style="2" customWidth="1"/>
    <col min="16" max="16" width="18" style="2" customWidth="1"/>
    <col min="17" max="17" width="19" style="2" customWidth="1"/>
    <col min="18" max="18" width="3.5" style="2" customWidth="1"/>
    <col min="19" max="19" width="4" style="2" customWidth="1"/>
    <col min="20" max="20" width="21.83203125" style="2" customWidth="1"/>
    <col min="21" max="16384" width="8.83203125" style="2"/>
  </cols>
  <sheetData>
    <row r="1" spans="2:20" ht="14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23.25" customHeight="1">
      <c r="B2" s="175" t="s">
        <v>15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7"/>
      <c r="P2" s="177"/>
      <c r="Q2" s="178"/>
    </row>
    <row r="3" spans="2:20" ht="23.25" customHeight="1">
      <c r="B3" s="179" t="s">
        <v>14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1"/>
      <c r="P3" s="181"/>
      <c r="Q3" s="182"/>
    </row>
    <row r="4" spans="2:20" ht="23.25" customHeight="1" thickBot="1">
      <c r="B4" s="183" t="s">
        <v>75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  <c r="P4" s="185"/>
      <c r="Q4" s="186"/>
      <c r="R4" s="3"/>
      <c r="S4" s="3"/>
    </row>
    <row r="5" spans="2:20" ht="51" customHeight="1" thickBot="1">
      <c r="B5" s="187" t="s">
        <v>24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9"/>
      <c r="P5" s="189"/>
      <c r="Q5" s="190"/>
    </row>
    <row r="6" spans="2:20" ht="43" customHeight="1">
      <c r="B6" s="191" t="s">
        <v>16</v>
      </c>
      <c r="C6" s="192"/>
      <c r="D6" s="236" t="s">
        <v>68</v>
      </c>
      <c r="E6" s="237"/>
      <c r="F6" s="237"/>
      <c r="G6" s="237"/>
      <c r="H6" s="237"/>
      <c r="I6" s="238"/>
      <c r="J6" s="195" t="s">
        <v>52</v>
      </c>
      <c r="K6" s="196"/>
      <c r="L6" s="196"/>
      <c r="M6" s="197"/>
      <c r="N6" s="242" t="s">
        <v>58</v>
      </c>
      <c r="O6" s="243"/>
      <c r="P6" s="244"/>
      <c r="Q6" s="65" t="s">
        <v>69</v>
      </c>
    </row>
    <row r="7" spans="2:20" ht="64" customHeight="1" thickBot="1">
      <c r="B7" s="193"/>
      <c r="C7" s="194"/>
      <c r="D7" s="50" t="s">
        <v>30</v>
      </c>
      <c r="E7" s="51" t="s">
        <v>78</v>
      </c>
      <c r="F7" s="52" t="s">
        <v>79</v>
      </c>
      <c r="G7" s="53" t="s">
        <v>82</v>
      </c>
      <c r="H7" s="54" t="s">
        <v>81</v>
      </c>
      <c r="I7" s="55" t="s">
        <v>80</v>
      </c>
      <c r="J7" s="57" t="s">
        <v>54</v>
      </c>
      <c r="K7" s="58" t="s">
        <v>56</v>
      </c>
      <c r="L7" s="59" t="s">
        <v>57</v>
      </c>
      <c r="M7" s="60" t="s">
        <v>60</v>
      </c>
      <c r="N7" s="62" t="s">
        <v>62</v>
      </c>
      <c r="O7" s="63" t="s">
        <v>63</v>
      </c>
      <c r="P7" s="64" t="s">
        <v>61</v>
      </c>
      <c r="Q7" s="66" t="s">
        <v>83</v>
      </c>
    </row>
    <row r="8" spans="2:20" ht="40.5" customHeight="1">
      <c r="B8" s="193" t="s">
        <v>17</v>
      </c>
      <c r="C8" s="235"/>
      <c r="D8" s="49" t="s">
        <v>90</v>
      </c>
      <c r="E8" s="49" t="s">
        <v>84</v>
      </c>
      <c r="F8" s="42" t="s">
        <v>48</v>
      </c>
      <c r="G8" s="42" t="s">
        <v>49</v>
      </c>
      <c r="H8" s="42" t="s">
        <v>50</v>
      </c>
      <c r="I8" s="42" t="s">
        <v>51</v>
      </c>
      <c r="J8" s="49" t="s">
        <v>85</v>
      </c>
      <c r="K8" s="49" t="s">
        <v>86</v>
      </c>
      <c r="L8" s="49" t="s">
        <v>87</v>
      </c>
      <c r="M8" s="49" t="s">
        <v>88</v>
      </c>
      <c r="N8" s="56" t="s">
        <v>55</v>
      </c>
      <c r="O8" s="56" t="s">
        <v>55</v>
      </c>
      <c r="P8" s="61" t="s">
        <v>55</v>
      </c>
      <c r="Q8" s="56" t="s">
        <v>55</v>
      </c>
    </row>
    <row r="9" spans="2:20" ht="40.5" customHeight="1">
      <c r="B9" s="231" t="s">
        <v>19</v>
      </c>
      <c r="C9" s="232"/>
      <c r="D9" s="26" t="s">
        <v>26</v>
      </c>
      <c r="E9" s="26" t="s">
        <v>25</v>
      </c>
      <c r="F9" s="26" t="s">
        <v>21</v>
      </c>
      <c r="G9" s="26" t="s">
        <v>26</v>
      </c>
      <c r="H9" s="26" t="s">
        <v>21</v>
      </c>
      <c r="I9" s="26" t="s">
        <v>26</v>
      </c>
      <c r="J9" s="26" t="s">
        <v>26</v>
      </c>
      <c r="K9" s="26" t="s">
        <v>26</v>
      </c>
      <c r="L9" s="26" t="s">
        <v>21</v>
      </c>
      <c r="M9" s="26" t="s">
        <v>21</v>
      </c>
      <c r="N9" s="26" t="s">
        <v>21</v>
      </c>
      <c r="O9" s="26" t="s">
        <v>21</v>
      </c>
      <c r="P9" s="44" t="s">
        <v>26</v>
      </c>
      <c r="Q9" s="26" t="s">
        <v>25</v>
      </c>
    </row>
    <row r="10" spans="2:20" ht="40.5" customHeight="1" thickBot="1">
      <c r="B10" s="233" t="s">
        <v>23</v>
      </c>
      <c r="C10" s="234"/>
      <c r="D10" s="25"/>
      <c r="E10" s="25" t="s">
        <v>20</v>
      </c>
      <c r="F10" s="25"/>
      <c r="G10" s="25"/>
      <c r="H10" s="25"/>
      <c r="I10" s="25"/>
      <c r="J10" s="25"/>
      <c r="K10" s="25" t="s">
        <v>22</v>
      </c>
      <c r="L10" s="25" t="s">
        <v>22</v>
      </c>
      <c r="M10" s="25"/>
      <c r="N10" s="25"/>
      <c r="O10" s="26"/>
      <c r="P10" s="26"/>
      <c r="Q10" s="26"/>
    </row>
    <row r="11" spans="2:20" ht="38" customHeight="1" thickBot="1">
      <c r="B11" s="239" t="s">
        <v>89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1"/>
      <c r="O11" s="47"/>
      <c r="P11" s="47"/>
      <c r="Q11" s="47"/>
    </row>
    <row r="12" spans="2:20" ht="16" customHeight="1">
      <c r="B12" s="198" t="s">
        <v>11</v>
      </c>
      <c r="C12" s="199"/>
      <c r="D12" s="4" t="s">
        <v>12</v>
      </c>
      <c r="E12" s="4" t="s">
        <v>0</v>
      </c>
      <c r="F12" s="4" t="s">
        <v>1</v>
      </c>
      <c r="G12" s="4" t="s">
        <v>2</v>
      </c>
      <c r="H12" s="4" t="s">
        <v>3</v>
      </c>
      <c r="I12" s="4" t="s">
        <v>13</v>
      </c>
      <c r="J12" s="4" t="s">
        <v>31</v>
      </c>
      <c r="K12" s="28" t="s">
        <v>32</v>
      </c>
      <c r="L12" s="28" t="s">
        <v>33</v>
      </c>
      <c r="M12" s="67" t="s">
        <v>18</v>
      </c>
      <c r="N12" s="67" t="s">
        <v>34</v>
      </c>
      <c r="O12" s="45"/>
      <c r="P12" s="45"/>
      <c r="Q12" s="45"/>
    </row>
    <row r="13" spans="2:20" ht="16" customHeight="1">
      <c r="B13" s="10" t="s">
        <v>4</v>
      </c>
      <c r="C13" s="32">
        <v>44642</v>
      </c>
      <c r="D13" s="143" t="s">
        <v>70</v>
      </c>
      <c r="E13" s="144"/>
      <c r="F13" s="144"/>
      <c r="G13" s="144"/>
      <c r="H13" s="144"/>
      <c r="I13" s="144"/>
      <c r="J13" s="144"/>
      <c r="K13" s="144"/>
      <c r="L13" s="144"/>
      <c r="M13" s="144"/>
      <c r="N13" s="145"/>
      <c r="O13" s="34"/>
      <c r="P13" s="34"/>
      <c r="Q13" s="34"/>
      <c r="T13" s="24"/>
    </row>
    <row r="14" spans="2:20" ht="16" customHeight="1">
      <c r="B14" s="10" t="s">
        <v>5</v>
      </c>
      <c r="C14" s="32">
        <v>44643</v>
      </c>
      <c r="D14" s="146"/>
      <c r="E14" s="147"/>
      <c r="F14" s="147"/>
      <c r="G14" s="147"/>
      <c r="H14" s="147"/>
      <c r="I14" s="147"/>
      <c r="J14" s="147"/>
      <c r="K14" s="147"/>
      <c r="L14" s="147"/>
      <c r="M14" s="147"/>
      <c r="N14" s="148"/>
      <c r="O14" s="34"/>
      <c r="P14" s="34"/>
      <c r="Q14" s="34"/>
      <c r="T14" s="5"/>
    </row>
    <row r="15" spans="2:20" ht="16" customHeight="1">
      <c r="B15" s="6" t="s">
        <v>6</v>
      </c>
      <c r="C15" s="32">
        <v>44644</v>
      </c>
      <c r="D15" s="146"/>
      <c r="E15" s="147"/>
      <c r="F15" s="147"/>
      <c r="G15" s="147"/>
      <c r="H15" s="147"/>
      <c r="I15" s="147"/>
      <c r="J15" s="147"/>
      <c r="K15" s="147"/>
      <c r="L15" s="147"/>
      <c r="M15" s="147"/>
      <c r="N15" s="148"/>
      <c r="O15" s="34"/>
      <c r="P15" s="34"/>
      <c r="Q15" s="34"/>
      <c r="T15" s="5"/>
    </row>
    <row r="16" spans="2:20" ht="16" customHeight="1">
      <c r="B16" s="6" t="s">
        <v>7</v>
      </c>
      <c r="C16" s="32">
        <v>44645</v>
      </c>
      <c r="D16" s="146"/>
      <c r="E16" s="147"/>
      <c r="F16" s="147"/>
      <c r="G16" s="147"/>
      <c r="H16" s="147"/>
      <c r="I16" s="147"/>
      <c r="J16" s="147"/>
      <c r="K16" s="147"/>
      <c r="L16" s="147"/>
      <c r="M16" s="147"/>
      <c r="N16" s="148"/>
      <c r="O16" s="34"/>
      <c r="P16" s="34"/>
      <c r="Q16" s="34"/>
      <c r="T16" s="5"/>
    </row>
    <row r="17" spans="2:22" ht="16" customHeight="1">
      <c r="B17" s="10" t="s">
        <v>8</v>
      </c>
      <c r="C17" s="32">
        <v>44646</v>
      </c>
      <c r="D17" s="149"/>
      <c r="E17" s="150"/>
      <c r="F17" s="150"/>
      <c r="G17" s="150"/>
      <c r="H17" s="150"/>
      <c r="I17" s="150"/>
      <c r="J17" s="150"/>
      <c r="K17" s="150"/>
      <c r="L17" s="150"/>
      <c r="M17" s="150"/>
      <c r="N17" s="151"/>
      <c r="O17" s="34"/>
      <c r="P17" s="34"/>
      <c r="Q17" s="34"/>
      <c r="T17" s="5"/>
    </row>
    <row r="18" spans="2:22" ht="16" customHeight="1">
      <c r="B18" s="8" t="s">
        <v>9</v>
      </c>
      <c r="C18" s="9">
        <v>44647</v>
      </c>
      <c r="D18" s="68"/>
      <c r="E18" s="41"/>
      <c r="F18" s="41"/>
      <c r="G18" s="41"/>
      <c r="H18" s="41"/>
      <c r="I18" s="41"/>
      <c r="J18" s="41"/>
      <c r="K18" s="41"/>
      <c r="L18" s="41"/>
      <c r="M18" s="41"/>
      <c r="N18" s="69"/>
      <c r="O18" s="34"/>
      <c r="P18" s="34"/>
      <c r="Q18" s="34"/>
      <c r="T18" s="5"/>
    </row>
    <row r="19" spans="2:22" ht="16" customHeight="1" thickBot="1">
      <c r="B19" s="8" t="s">
        <v>10</v>
      </c>
      <c r="C19" s="9">
        <v>44648</v>
      </c>
      <c r="D19" s="20"/>
      <c r="E19" s="21"/>
      <c r="F19" s="21"/>
      <c r="G19" s="21"/>
      <c r="H19" s="21"/>
      <c r="I19" s="21"/>
      <c r="J19" s="21"/>
      <c r="K19" s="21"/>
      <c r="L19" s="27"/>
      <c r="M19" s="27"/>
      <c r="N19" s="23"/>
      <c r="O19" s="34"/>
      <c r="P19" s="34"/>
      <c r="Q19" s="34"/>
      <c r="T19" s="5"/>
    </row>
    <row r="20" spans="2:22" ht="16" customHeight="1">
      <c r="B20" s="200" t="s">
        <v>35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2"/>
      <c r="M20" s="202"/>
      <c r="N20" s="203"/>
      <c r="O20" s="38"/>
      <c r="P20" s="38"/>
      <c r="Q20" s="38"/>
      <c r="T20" s="5"/>
    </row>
    <row r="21" spans="2:22" ht="16" customHeight="1" thickBot="1">
      <c r="B21" s="204"/>
      <c r="C21" s="205"/>
      <c r="D21" s="205"/>
      <c r="E21" s="205"/>
      <c r="F21" s="205"/>
      <c r="G21" s="205"/>
      <c r="H21" s="205"/>
      <c r="I21" s="205"/>
      <c r="J21" s="205"/>
      <c r="K21" s="205"/>
      <c r="L21" s="206"/>
      <c r="M21" s="206"/>
      <c r="N21" s="207"/>
      <c r="O21" s="38"/>
      <c r="P21" s="38"/>
      <c r="Q21" s="38"/>
      <c r="T21" s="5"/>
    </row>
    <row r="22" spans="2:22" ht="16" customHeight="1">
      <c r="B22" s="70" t="s">
        <v>36</v>
      </c>
      <c r="C22" s="12">
        <v>44663</v>
      </c>
      <c r="D22" s="71" t="s">
        <v>64</v>
      </c>
      <c r="E22" s="71" t="s">
        <v>64</v>
      </c>
      <c r="F22" s="17" t="s">
        <v>64</v>
      </c>
      <c r="G22" s="74" t="s">
        <v>71</v>
      </c>
      <c r="H22" s="74" t="s">
        <v>71</v>
      </c>
      <c r="I22" s="81"/>
      <c r="J22" s="76" t="s">
        <v>46</v>
      </c>
      <c r="K22" s="76" t="s">
        <v>46</v>
      </c>
      <c r="L22" s="95"/>
      <c r="M22" s="95"/>
      <c r="N22" s="97"/>
      <c r="O22" s="34"/>
      <c r="P22" s="34"/>
      <c r="Q22" s="34"/>
      <c r="T22" s="5"/>
    </row>
    <row r="23" spans="2:22" ht="16" customHeight="1" thickBot="1">
      <c r="B23" s="10" t="s">
        <v>37</v>
      </c>
      <c r="C23" s="7">
        <v>44664</v>
      </c>
      <c r="D23" s="18" t="s">
        <v>53</v>
      </c>
      <c r="E23" s="75" t="s">
        <v>47</v>
      </c>
      <c r="F23" s="75" t="s">
        <v>47</v>
      </c>
      <c r="G23" s="77" t="s">
        <v>27</v>
      </c>
      <c r="H23" s="98"/>
      <c r="I23" s="82"/>
      <c r="J23" s="19" t="s">
        <v>66</v>
      </c>
      <c r="K23" s="96" t="s">
        <v>66</v>
      </c>
      <c r="L23" s="43" t="s">
        <v>67</v>
      </c>
      <c r="M23" s="43" t="s">
        <v>67</v>
      </c>
      <c r="N23" s="97"/>
      <c r="O23" s="34"/>
      <c r="P23" s="34"/>
      <c r="Q23" s="34"/>
      <c r="T23" s="5"/>
    </row>
    <row r="24" spans="2:22" ht="16" customHeight="1" thickBot="1">
      <c r="B24" s="10" t="s">
        <v>38</v>
      </c>
      <c r="C24" s="7">
        <v>44665</v>
      </c>
      <c r="D24" s="95"/>
      <c r="E24" s="75" t="s">
        <v>47</v>
      </c>
      <c r="F24" s="75" t="s">
        <v>47</v>
      </c>
      <c r="G24" s="74" t="s">
        <v>71</v>
      </c>
      <c r="H24" s="74" t="s">
        <v>71</v>
      </c>
      <c r="I24" s="82"/>
      <c r="J24" s="29" t="s">
        <v>65</v>
      </c>
      <c r="K24" s="29" t="s">
        <v>65</v>
      </c>
      <c r="L24" s="95"/>
      <c r="M24" s="95"/>
      <c r="N24" s="97"/>
      <c r="O24" s="34"/>
      <c r="P24" s="34"/>
      <c r="Q24" s="34"/>
      <c r="T24" s="5"/>
      <c r="U24" s="141" t="s">
        <v>77</v>
      </c>
      <c r="V24" s="142" t="s">
        <v>76</v>
      </c>
    </row>
    <row r="25" spans="2:22" ht="16" customHeight="1">
      <c r="B25" s="10" t="s">
        <v>39</v>
      </c>
      <c r="C25" s="7">
        <v>44666</v>
      </c>
      <c r="D25" s="18" t="s">
        <v>53</v>
      </c>
      <c r="E25" s="75" t="s">
        <v>47</v>
      </c>
      <c r="F25" s="75" t="s">
        <v>47</v>
      </c>
      <c r="G25" s="77" t="s">
        <v>27</v>
      </c>
      <c r="H25" s="95"/>
      <c r="I25" s="82"/>
      <c r="J25" s="19" t="s">
        <v>66</v>
      </c>
      <c r="K25" s="96" t="s">
        <v>66</v>
      </c>
      <c r="L25" s="43" t="s">
        <v>67</v>
      </c>
      <c r="M25" s="43" t="s">
        <v>67</v>
      </c>
      <c r="N25" s="97"/>
      <c r="O25" s="34"/>
      <c r="P25" s="34"/>
      <c r="Q25" s="34"/>
      <c r="T25" s="101" t="s">
        <v>28</v>
      </c>
      <c r="U25" s="102">
        <v>7</v>
      </c>
      <c r="V25" s="103">
        <f>COUNTIF($B$13:$N$119,"Applied pharmacology")</f>
        <v>7</v>
      </c>
    </row>
    <row r="26" spans="2:22" ht="16" customHeight="1">
      <c r="B26" s="10" t="s">
        <v>40</v>
      </c>
      <c r="C26" s="7">
        <v>44667</v>
      </c>
      <c r="D26" s="17" t="s">
        <v>64</v>
      </c>
      <c r="E26" s="17" t="s">
        <v>64</v>
      </c>
      <c r="F26" s="17" t="s">
        <v>64</v>
      </c>
      <c r="G26" s="74" t="s">
        <v>71</v>
      </c>
      <c r="H26" s="74" t="s">
        <v>71</v>
      </c>
      <c r="I26" s="82"/>
      <c r="J26" s="95"/>
      <c r="K26" s="95"/>
      <c r="L26" s="95"/>
      <c r="M26" s="95"/>
      <c r="N26" s="97"/>
      <c r="O26" s="34"/>
      <c r="P26" s="34"/>
      <c r="Q26" s="34"/>
      <c r="T26" s="104" t="s">
        <v>64</v>
      </c>
      <c r="U26" s="105">
        <v>22</v>
      </c>
      <c r="V26" s="106">
        <f>COUNTIF($B$13:$N$119,"Respiratory diseases")</f>
        <v>22</v>
      </c>
    </row>
    <row r="27" spans="2:22" ht="16" customHeight="1">
      <c r="B27" s="8" t="s">
        <v>41</v>
      </c>
      <c r="C27" s="9">
        <v>44668</v>
      </c>
      <c r="D27" s="20"/>
      <c r="E27" s="21"/>
      <c r="F27" s="21"/>
      <c r="G27" s="21"/>
      <c r="H27" s="21"/>
      <c r="I27" s="21"/>
      <c r="J27" s="21"/>
      <c r="K27" s="21"/>
      <c r="L27" s="27"/>
      <c r="M27" s="27"/>
      <c r="N27" s="23"/>
      <c r="O27" s="34"/>
      <c r="P27" s="34"/>
      <c r="Q27" s="34"/>
      <c r="T27" s="107" t="s">
        <v>45</v>
      </c>
      <c r="U27" s="108">
        <v>14</v>
      </c>
      <c r="V27" s="109">
        <f>COUNTIF($B$13:$N$119,"Kidney diseases and transpl.")</f>
        <v>14</v>
      </c>
    </row>
    <row r="28" spans="2:22" ht="16" customHeight="1">
      <c r="B28" s="8" t="s">
        <v>42</v>
      </c>
      <c r="C28" s="9">
        <v>44669</v>
      </c>
      <c r="D28" s="20"/>
      <c r="E28" s="21"/>
      <c r="F28" s="21"/>
      <c r="G28" s="21"/>
      <c r="H28" s="21"/>
      <c r="I28" s="21"/>
      <c r="J28" s="21"/>
      <c r="K28" s="21"/>
      <c r="L28" s="21"/>
      <c r="M28" s="21"/>
      <c r="N28" s="22"/>
      <c r="O28" s="34"/>
      <c r="P28" s="34"/>
      <c r="Q28" s="34"/>
      <c r="T28" s="110" t="s">
        <v>46</v>
      </c>
      <c r="U28" s="111">
        <v>7</v>
      </c>
      <c r="V28" s="112">
        <f>COUNTIF($B$13:$N$119,"Thoracic surgery")</f>
        <v>7</v>
      </c>
    </row>
    <row r="29" spans="2:22" ht="16" customHeight="1">
      <c r="B29" s="10" t="s">
        <v>36</v>
      </c>
      <c r="C29" s="7">
        <v>44670</v>
      </c>
      <c r="D29" s="152" t="s">
        <v>29</v>
      </c>
      <c r="E29" s="147"/>
      <c r="F29" s="147"/>
      <c r="G29" s="147"/>
      <c r="H29" s="147"/>
      <c r="I29" s="147"/>
      <c r="J29" s="147"/>
      <c r="K29" s="147"/>
      <c r="L29" s="147"/>
      <c r="M29" s="147"/>
      <c r="N29" s="148"/>
      <c r="O29" s="46"/>
      <c r="P29" s="46"/>
      <c r="Q29" s="46"/>
      <c r="T29" s="113" t="s">
        <v>47</v>
      </c>
      <c r="U29" s="114">
        <v>14</v>
      </c>
      <c r="V29" s="115">
        <f>COUNTIF($B$13:$N$119,"Urology")</f>
        <v>14</v>
      </c>
    </row>
    <row r="30" spans="2:22" ht="16" customHeight="1">
      <c r="B30" s="10" t="s">
        <v>37</v>
      </c>
      <c r="C30" s="7">
        <v>44671</v>
      </c>
      <c r="D30" s="146"/>
      <c r="E30" s="147"/>
      <c r="F30" s="147"/>
      <c r="G30" s="147"/>
      <c r="H30" s="147"/>
      <c r="I30" s="147"/>
      <c r="J30" s="147"/>
      <c r="K30" s="147"/>
      <c r="L30" s="147"/>
      <c r="M30" s="147"/>
      <c r="N30" s="148"/>
      <c r="O30" s="46"/>
      <c r="P30" s="46"/>
      <c r="Q30" s="46"/>
      <c r="T30" s="116" t="s">
        <v>27</v>
      </c>
      <c r="U30" s="117">
        <v>7</v>
      </c>
      <c r="V30" s="118">
        <f>COUNTIF($B$13:$N$119,"Applied diagnostics")</f>
        <v>7</v>
      </c>
    </row>
    <row r="31" spans="2:22" ht="16" customHeight="1">
      <c r="B31" s="10" t="s">
        <v>38</v>
      </c>
      <c r="C31" s="7">
        <v>44672</v>
      </c>
      <c r="D31" s="146"/>
      <c r="E31" s="147"/>
      <c r="F31" s="147"/>
      <c r="G31" s="147"/>
      <c r="H31" s="147"/>
      <c r="I31" s="147"/>
      <c r="J31" s="147"/>
      <c r="K31" s="147"/>
      <c r="L31" s="147"/>
      <c r="M31" s="147"/>
      <c r="N31" s="148"/>
      <c r="O31" s="34"/>
      <c r="P31" s="34"/>
      <c r="Q31" s="34"/>
      <c r="T31" s="119" t="s">
        <v>53</v>
      </c>
      <c r="U31" s="120">
        <v>7</v>
      </c>
      <c r="V31" s="99">
        <f>COUNTIF($B$13:$N$119,"Odontostomatological diseases")</f>
        <v>7</v>
      </c>
    </row>
    <row r="32" spans="2:22" ht="16" customHeight="1">
      <c r="B32" s="10" t="s">
        <v>39</v>
      </c>
      <c r="C32" s="7">
        <v>44673</v>
      </c>
      <c r="D32" s="146"/>
      <c r="E32" s="147"/>
      <c r="F32" s="147"/>
      <c r="G32" s="147"/>
      <c r="H32" s="147"/>
      <c r="I32" s="147"/>
      <c r="J32" s="147"/>
      <c r="K32" s="147"/>
      <c r="L32" s="147"/>
      <c r="M32" s="147"/>
      <c r="N32" s="148"/>
      <c r="O32" s="34"/>
      <c r="P32" s="34"/>
      <c r="Q32" s="34"/>
      <c r="T32" s="121" t="s">
        <v>65</v>
      </c>
      <c r="U32" s="122">
        <v>7</v>
      </c>
      <c r="V32" s="123">
        <f t="shared" ref="V32" si="0">COUNTIF($B$13:$N$119,"Applied pharmacology")</f>
        <v>7</v>
      </c>
    </row>
    <row r="33" spans="2:22" ht="16" customHeight="1">
      <c r="B33" s="10" t="s">
        <v>40</v>
      </c>
      <c r="C33" s="7">
        <v>44674</v>
      </c>
      <c r="D33" s="149"/>
      <c r="E33" s="150"/>
      <c r="F33" s="150"/>
      <c r="G33" s="150"/>
      <c r="H33" s="150"/>
      <c r="I33" s="150"/>
      <c r="J33" s="150"/>
      <c r="K33" s="150"/>
      <c r="L33" s="150"/>
      <c r="M33" s="150"/>
      <c r="N33" s="151"/>
      <c r="O33" s="34"/>
      <c r="P33" s="34"/>
      <c r="Q33" s="34"/>
      <c r="T33" s="124" t="s">
        <v>66</v>
      </c>
      <c r="U33" s="125">
        <v>14</v>
      </c>
      <c r="V33" s="126">
        <f>COUNTIF($B$13:$N$119,"Ophthalmological diseases")</f>
        <v>14</v>
      </c>
    </row>
    <row r="34" spans="2:22" ht="16" customHeight="1">
      <c r="B34" s="8" t="s">
        <v>41</v>
      </c>
      <c r="C34" s="9">
        <v>44675</v>
      </c>
      <c r="D34" s="165"/>
      <c r="E34" s="166"/>
      <c r="F34" s="166"/>
      <c r="G34" s="166"/>
      <c r="H34" s="166"/>
      <c r="I34" s="166"/>
      <c r="J34" s="166"/>
      <c r="K34" s="166"/>
      <c r="L34" s="166"/>
      <c r="M34" s="167"/>
      <c r="N34" s="168"/>
      <c r="O34" s="34"/>
      <c r="P34" s="34"/>
      <c r="Q34" s="34"/>
      <c r="T34" s="127" t="s">
        <v>67</v>
      </c>
      <c r="U34" s="128">
        <v>14</v>
      </c>
      <c r="V34" s="129">
        <f>COUNTIF($B$13:$N$119,"Otorhinolaryngological diseases")</f>
        <v>14</v>
      </c>
    </row>
    <row r="35" spans="2:22" ht="16" customHeight="1">
      <c r="B35" s="8" t="s">
        <v>42</v>
      </c>
      <c r="C35" s="9">
        <v>44676</v>
      </c>
      <c r="D35" s="169"/>
      <c r="E35" s="170"/>
      <c r="F35" s="170"/>
      <c r="G35" s="170"/>
      <c r="H35" s="170"/>
      <c r="I35" s="170"/>
      <c r="J35" s="170"/>
      <c r="K35" s="170"/>
      <c r="L35" s="170"/>
      <c r="M35" s="173"/>
      <c r="N35" s="174"/>
      <c r="O35" s="46"/>
      <c r="P35" s="46"/>
      <c r="Q35" s="46"/>
      <c r="T35" s="130" t="s">
        <v>59</v>
      </c>
      <c r="U35" s="100">
        <v>14</v>
      </c>
      <c r="V35" s="131">
        <f>COUNTIF($B$13:$N$119,"Clinical psychology")</f>
        <v>14</v>
      </c>
    </row>
    <row r="36" spans="2:22" ht="16" customHeight="1">
      <c r="B36" s="10" t="s">
        <v>36</v>
      </c>
      <c r="C36" s="7">
        <v>44677</v>
      </c>
      <c r="D36" s="17" t="s">
        <v>64</v>
      </c>
      <c r="E36" s="72" t="s">
        <v>64</v>
      </c>
      <c r="F36" s="73" t="s">
        <v>28</v>
      </c>
      <c r="G36" s="74" t="s">
        <v>71</v>
      </c>
      <c r="H36" s="74" t="s">
        <v>71</v>
      </c>
      <c r="I36" s="83"/>
      <c r="J36" s="76" t="s">
        <v>46</v>
      </c>
      <c r="K36" s="76" t="s">
        <v>46</v>
      </c>
      <c r="L36" s="95"/>
      <c r="M36" s="95"/>
      <c r="N36" s="97"/>
      <c r="O36" s="31"/>
      <c r="P36" s="31"/>
      <c r="Q36" s="31"/>
      <c r="T36" s="132" t="s">
        <v>72</v>
      </c>
      <c r="U36" s="133">
        <v>14</v>
      </c>
      <c r="V36" s="134">
        <f>COUNTIF($B$13:$N$119,"History of medicine and bioeth.")</f>
        <v>14</v>
      </c>
    </row>
    <row r="37" spans="2:22" ht="16" customHeight="1">
      <c r="B37" s="10" t="s">
        <v>37</v>
      </c>
      <c r="C37" s="7">
        <v>44678</v>
      </c>
      <c r="D37" s="18" t="s">
        <v>53</v>
      </c>
      <c r="E37" s="75" t="s">
        <v>47</v>
      </c>
      <c r="F37" s="75" t="s">
        <v>47</v>
      </c>
      <c r="G37" s="77" t="s">
        <v>27</v>
      </c>
      <c r="H37" s="77" t="s">
        <v>27</v>
      </c>
      <c r="I37" s="83"/>
      <c r="J37" s="19" t="s">
        <v>66</v>
      </c>
      <c r="K37" s="96" t="s">
        <v>66</v>
      </c>
      <c r="L37" s="43" t="s">
        <v>67</v>
      </c>
      <c r="M37" s="43" t="s">
        <v>67</v>
      </c>
      <c r="N37" s="97"/>
      <c r="O37" s="31"/>
      <c r="P37" s="31"/>
      <c r="Q37" s="31"/>
      <c r="T37" s="135" t="s">
        <v>74</v>
      </c>
      <c r="U37" s="136">
        <v>7</v>
      </c>
      <c r="V37" s="137">
        <f>COUNTIF($B$13:$N$119,"Sociology &amp; communication sk.")</f>
        <v>7</v>
      </c>
    </row>
    <row r="38" spans="2:22" ht="16" customHeight="1" thickBot="1">
      <c r="B38" s="10" t="s">
        <v>38</v>
      </c>
      <c r="C38" s="7">
        <v>44679</v>
      </c>
      <c r="D38" s="75" t="s">
        <v>47</v>
      </c>
      <c r="E38" s="75" t="s">
        <v>47</v>
      </c>
      <c r="F38" s="73" t="s">
        <v>28</v>
      </c>
      <c r="G38" s="74" t="s">
        <v>71</v>
      </c>
      <c r="H38" s="74" t="s">
        <v>71</v>
      </c>
      <c r="I38" s="83"/>
      <c r="J38" s="29" t="s">
        <v>65</v>
      </c>
      <c r="K38" s="29" t="s">
        <v>65</v>
      </c>
      <c r="L38" s="95"/>
      <c r="M38" s="95"/>
      <c r="N38" s="97"/>
      <c r="O38" s="31"/>
      <c r="P38" s="31"/>
      <c r="Q38" s="31"/>
      <c r="T38" s="138" t="s">
        <v>73</v>
      </c>
      <c r="U38" s="139">
        <v>22</v>
      </c>
      <c r="V38" s="140">
        <f>COUNTIF($B$13:$N$119,"Telemonitoring &amp; proxim. Med.")</f>
        <v>22</v>
      </c>
    </row>
    <row r="39" spans="2:22" ht="16" customHeight="1">
      <c r="B39" s="10" t="s">
        <v>39</v>
      </c>
      <c r="C39" s="7">
        <v>44680</v>
      </c>
      <c r="D39" s="18" t="s">
        <v>53</v>
      </c>
      <c r="E39" s="75" t="s">
        <v>47</v>
      </c>
      <c r="F39" s="75" t="s">
        <v>47</v>
      </c>
      <c r="G39" s="77" t="s">
        <v>27</v>
      </c>
      <c r="H39" s="77" t="s">
        <v>27</v>
      </c>
      <c r="I39" s="83"/>
      <c r="J39" s="19" t="s">
        <v>66</v>
      </c>
      <c r="K39" s="96" t="s">
        <v>66</v>
      </c>
      <c r="L39" s="95"/>
      <c r="M39" s="95"/>
      <c r="N39" s="97"/>
      <c r="O39" s="31"/>
      <c r="P39" s="31"/>
      <c r="Q39" s="31"/>
      <c r="T39" s="5"/>
      <c r="U39" s="48">
        <f>SUM(U25:U38)</f>
        <v>170</v>
      </c>
    </row>
    <row r="40" spans="2:22" ht="16" customHeight="1">
      <c r="B40" s="8" t="s">
        <v>40</v>
      </c>
      <c r="C40" s="9">
        <v>44681</v>
      </c>
      <c r="D40" s="165"/>
      <c r="E40" s="166"/>
      <c r="F40" s="166"/>
      <c r="G40" s="166"/>
      <c r="H40" s="166"/>
      <c r="I40" s="166"/>
      <c r="J40" s="166"/>
      <c r="K40" s="166"/>
      <c r="L40" s="166"/>
      <c r="M40" s="167"/>
      <c r="N40" s="168"/>
      <c r="O40" s="34"/>
      <c r="P40" s="34"/>
      <c r="Q40" s="34"/>
      <c r="T40" s="5"/>
    </row>
    <row r="41" spans="2:22" ht="16" customHeight="1">
      <c r="B41" s="8" t="s">
        <v>41</v>
      </c>
      <c r="C41" s="9">
        <v>44682</v>
      </c>
      <c r="D41" s="165"/>
      <c r="E41" s="166"/>
      <c r="F41" s="166"/>
      <c r="G41" s="166"/>
      <c r="H41" s="166"/>
      <c r="I41" s="166"/>
      <c r="J41" s="166"/>
      <c r="K41" s="166"/>
      <c r="L41" s="166"/>
      <c r="M41" s="167"/>
      <c r="N41" s="168"/>
      <c r="O41" s="34"/>
      <c r="P41" s="34"/>
      <c r="Q41" s="34"/>
      <c r="T41" s="5"/>
    </row>
    <row r="42" spans="2:22" ht="16" customHeight="1">
      <c r="B42" s="8" t="s">
        <v>42</v>
      </c>
      <c r="C42" s="9">
        <v>44683</v>
      </c>
      <c r="D42" s="165"/>
      <c r="E42" s="166"/>
      <c r="F42" s="166"/>
      <c r="G42" s="166"/>
      <c r="H42" s="166"/>
      <c r="I42" s="166"/>
      <c r="J42" s="166"/>
      <c r="K42" s="166"/>
      <c r="L42" s="166"/>
      <c r="M42" s="167"/>
      <c r="N42" s="168"/>
      <c r="O42" s="34"/>
      <c r="P42" s="34"/>
      <c r="Q42" s="34"/>
      <c r="T42" s="5"/>
    </row>
    <row r="43" spans="2:22" ht="16" customHeight="1">
      <c r="B43" s="10" t="s">
        <v>36</v>
      </c>
      <c r="C43" s="7">
        <v>44684</v>
      </c>
      <c r="D43" s="153" t="s">
        <v>29</v>
      </c>
      <c r="E43" s="155"/>
      <c r="F43" s="155"/>
      <c r="G43" s="155"/>
      <c r="H43" s="155"/>
      <c r="I43" s="155"/>
      <c r="J43" s="155"/>
      <c r="K43" s="155"/>
      <c r="L43" s="155"/>
      <c r="M43" s="155"/>
      <c r="N43" s="156"/>
      <c r="O43" s="34"/>
      <c r="P43" s="34"/>
      <c r="Q43" s="34"/>
      <c r="T43" s="5"/>
    </row>
    <row r="44" spans="2:22" ht="16" customHeight="1">
      <c r="B44" s="10" t="s">
        <v>37</v>
      </c>
      <c r="C44" s="7">
        <v>44685</v>
      </c>
      <c r="D44" s="208"/>
      <c r="E44" s="159"/>
      <c r="F44" s="159"/>
      <c r="G44" s="159"/>
      <c r="H44" s="159"/>
      <c r="I44" s="159"/>
      <c r="J44" s="159"/>
      <c r="K44" s="159"/>
      <c r="L44" s="159"/>
      <c r="M44" s="159"/>
      <c r="N44" s="160"/>
      <c r="O44" s="34"/>
      <c r="P44" s="34"/>
      <c r="Q44" s="34"/>
      <c r="T44" s="5"/>
    </row>
    <row r="45" spans="2:22" ht="16" customHeight="1">
      <c r="B45" s="10" t="s">
        <v>38</v>
      </c>
      <c r="C45" s="7">
        <v>44686</v>
      </c>
      <c r="D45" s="208"/>
      <c r="E45" s="159"/>
      <c r="F45" s="159"/>
      <c r="G45" s="159"/>
      <c r="H45" s="159"/>
      <c r="I45" s="159"/>
      <c r="J45" s="159"/>
      <c r="K45" s="159"/>
      <c r="L45" s="159"/>
      <c r="M45" s="159"/>
      <c r="N45" s="160"/>
      <c r="O45" s="34"/>
      <c r="P45" s="34"/>
      <c r="Q45" s="34"/>
      <c r="T45" s="5"/>
    </row>
    <row r="46" spans="2:22" ht="16" customHeight="1">
      <c r="B46" s="10" t="s">
        <v>39</v>
      </c>
      <c r="C46" s="7">
        <v>44687</v>
      </c>
      <c r="D46" s="208"/>
      <c r="E46" s="159"/>
      <c r="F46" s="159"/>
      <c r="G46" s="159"/>
      <c r="H46" s="159"/>
      <c r="I46" s="159"/>
      <c r="J46" s="159"/>
      <c r="K46" s="159"/>
      <c r="L46" s="159"/>
      <c r="M46" s="159"/>
      <c r="N46" s="160"/>
      <c r="O46" s="34"/>
      <c r="P46" s="34"/>
      <c r="Q46" s="34"/>
      <c r="T46" s="5"/>
    </row>
    <row r="47" spans="2:22" ht="16" customHeight="1">
      <c r="B47" s="10" t="s">
        <v>40</v>
      </c>
      <c r="C47" s="7">
        <v>44688</v>
      </c>
      <c r="D47" s="209"/>
      <c r="E47" s="163"/>
      <c r="F47" s="163"/>
      <c r="G47" s="163"/>
      <c r="H47" s="163"/>
      <c r="I47" s="163"/>
      <c r="J47" s="163"/>
      <c r="K47" s="163"/>
      <c r="L47" s="163"/>
      <c r="M47" s="163"/>
      <c r="N47" s="164"/>
      <c r="O47" s="34"/>
      <c r="P47" s="34"/>
      <c r="Q47" s="34"/>
      <c r="T47" s="5"/>
    </row>
    <row r="48" spans="2:22" ht="16" customHeight="1">
      <c r="B48" s="8" t="s">
        <v>41</v>
      </c>
      <c r="C48" s="9">
        <v>44689</v>
      </c>
      <c r="D48" s="165"/>
      <c r="E48" s="166"/>
      <c r="F48" s="166"/>
      <c r="G48" s="166"/>
      <c r="H48" s="166"/>
      <c r="I48" s="166"/>
      <c r="J48" s="166"/>
      <c r="K48" s="166"/>
      <c r="L48" s="166"/>
      <c r="M48" s="229"/>
      <c r="N48" s="230"/>
      <c r="O48" s="46"/>
      <c r="P48" s="46"/>
      <c r="Q48" s="46"/>
      <c r="T48" s="5"/>
    </row>
    <row r="49" spans="2:20" ht="16" customHeight="1">
      <c r="B49" s="8" t="s">
        <v>42</v>
      </c>
      <c r="C49" s="9">
        <v>44690</v>
      </c>
      <c r="D49" s="169"/>
      <c r="E49" s="170"/>
      <c r="F49" s="170"/>
      <c r="G49" s="170"/>
      <c r="H49" s="170"/>
      <c r="I49" s="170"/>
      <c r="J49" s="170"/>
      <c r="K49" s="170"/>
      <c r="L49" s="170"/>
      <c r="M49" s="173"/>
      <c r="N49" s="174"/>
      <c r="O49" s="46"/>
      <c r="P49" s="46"/>
      <c r="Q49" s="46"/>
      <c r="T49" s="5"/>
    </row>
    <row r="50" spans="2:20" ht="16" customHeight="1">
      <c r="B50" s="10" t="s">
        <v>36</v>
      </c>
      <c r="C50" s="32">
        <v>44691</v>
      </c>
      <c r="D50" s="17" t="s">
        <v>64</v>
      </c>
      <c r="E50" s="17" t="s">
        <v>64</v>
      </c>
      <c r="F50" s="73" t="s">
        <v>28</v>
      </c>
      <c r="G50" s="74" t="s">
        <v>71</v>
      </c>
      <c r="H50" s="74" t="s">
        <v>71</v>
      </c>
      <c r="I50" s="82"/>
      <c r="J50" s="95"/>
      <c r="K50" s="95"/>
      <c r="L50" s="95"/>
      <c r="M50" s="95"/>
      <c r="N50" s="97"/>
      <c r="O50" s="46"/>
      <c r="P50" s="46"/>
      <c r="Q50" s="46"/>
      <c r="T50" s="5"/>
    </row>
    <row r="51" spans="2:20" ht="16" customHeight="1">
      <c r="B51" s="10" t="s">
        <v>37</v>
      </c>
      <c r="C51" s="32">
        <v>44692</v>
      </c>
      <c r="D51" s="18" t="s">
        <v>53</v>
      </c>
      <c r="E51" s="75" t="s">
        <v>47</v>
      </c>
      <c r="F51" s="75" t="s">
        <v>47</v>
      </c>
      <c r="G51" s="77" t="s">
        <v>27</v>
      </c>
      <c r="H51" s="95"/>
      <c r="I51" s="82"/>
      <c r="J51" s="19" t="s">
        <v>66</v>
      </c>
      <c r="K51" s="19" t="s">
        <v>66</v>
      </c>
      <c r="L51" s="43" t="s">
        <v>67</v>
      </c>
      <c r="M51" s="43" t="s">
        <v>67</v>
      </c>
      <c r="N51" s="97"/>
      <c r="O51" s="34"/>
      <c r="P51" s="34"/>
      <c r="Q51" s="34"/>
      <c r="T51" s="5"/>
    </row>
    <row r="52" spans="2:20" ht="16" customHeight="1">
      <c r="B52" s="10" t="s">
        <v>38</v>
      </c>
      <c r="C52" s="32">
        <v>44693</v>
      </c>
      <c r="D52" s="217" t="s">
        <v>43</v>
      </c>
      <c r="E52" s="218"/>
      <c r="F52" s="218"/>
      <c r="G52" s="218"/>
      <c r="H52" s="218"/>
      <c r="I52" s="218"/>
      <c r="J52" s="218"/>
      <c r="K52" s="218"/>
      <c r="L52" s="218"/>
      <c r="M52" s="219"/>
      <c r="N52" s="220"/>
      <c r="O52" s="31"/>
      <c r="P52" s="31"/>
      <c r="Q52" s="31"/>
      <c r="T52" s="5"/>
    </row>
    <row r="53" spans="2:20" ht="16" customHeight="1">
      <c r="B53" s="10" t="s">
        <v>39</v>
      </c>
      <c r="C53" s="32">
        <v>44694</v>
      </c>
      <c r="D53" s="221"/>
      <c r="E53" s="222"/>
      <c r="F53" s="222"/>
      <c r="G53" s="222"/>
      <c r="H53" s="222"/>
      <c r="I53" s="222"/>
      <c r="J53" s="222"/>
      <c r="K53" s="222"/>
      <c r="L53" s="222"/>
      <c r="M53" s="223"/>
      <c r="N53" s="224"/>
      <c r="O53" s="31"/>
      <c r="P53" s="31"/>
      <c r="Q53" s="31"/>
      <c r="T53" s="5"/>
    </row>
    <row r="54" spans="2:20" ht="16" customHeight="1">
      <c r="B54" s="10" t="s">
        <v>40</v>
      </c>
      <c r="C54" s="32">
        <v>44695</v>
      </c>
      <c r="D54" s="225"/>
      <c r="E54" s="226"/>
      <c r="F54" s="226"/>
      <c r="G54" s="226"/>
      <c r="H54" s="226"/>
      <c r="I54" s="226"/>
      <c r="J54" s="226"/>
      <c r="K54" s="226"/>
      <c r="L54" s="226"/>
      <c r="M54" s="227"/>
      <c r="N54" s="228"/>
      <c r="O54" s="31"/>
      <c r="P54" s="31"/>
      <c r="Q54" s="31"/>
      <c r="T54" s="5"/>
    </row>
    <row r="55" spans="2:20" ht="16" customHeight="1">
      <c r="B55" s="8" t="s">
        <v>41</v>
      </c>
      <c r="C55" s="9">
        <v>44696</v>
      </c>
      <c r="D55" s="165"/>
      <c r="E55" s="166"/>
      <c r="F55" s="166"/>
      <c r="G55" s="166"/>
      <c r="H55" s="166"/>
      <c r="I55" s="166"/>
      <c r="J55" s="166"/>
      <c r="K55" s="166"/>
      <c r="L55" s="166"/>
      <c r="M55" s="167"/>
      <c r="N55" s="168"/>
      <c r="O55" s="34"/>
      <c r="P55" s="34"/>
      <c r="Q55" s="34"/>
      <c r="T55" s="5"/>
    </row>
    <row r="56" spans="2:20" ht="16" customHeight="1">
      <c r="B56" s="8" t="s">
        <v>42</v>
      </c>
      <c r="C56" s="9">
        <v>44697</v>
      </c>
      <c r="D56" s="169"/>
      <c r="E56" s="170"/>
      <c r="F56" s="170"/>
      <c r="G56" s="170"/>
      <c r="H56" s="170"/>
      <c r="I56" s="170"/>
      <c r="J56" s="170"/>
      <c r="K56" s="170"/>
      <c r="L56" s="170"/>
      <c r="M56" s="171"/>
      <c r="N56" s="172"/>
      <c r="O56" s="34"/>
      <c r="P56" s="34"/>
      <c r="Q56" s="34"/>
      <c r="T56" s="5"/>
    </row>
    <row r="57" spans="2:20" ht="16" customHeight="1">
      <c r="B57" s="10" t="s">
        <v>36</v>
      </c>
      <c r="C57" s="32">
        <v>44698</v>
      </c>
      <c r="D57" s="17" t="s">
        <v>64</v>
      </c>
      <c r="E57" s="17" t="s">
        <v>64</v>
      </c>
      <c r="F57" s="73" t="s">
        <v>28</v>
      </c>
      <c r="G57" s="74" t="s">
        <v>71</v>
      </c>
      <c r="H57" s="74" t="s">
        <v>71</v>
      </c>
      <c r="I57" s="82"/>
      <c r="J57" s="76" t="s">
        <v>46</v>
      </c>
      <c r="K57" s="76" t="s">
        <v>46</v>
      </c>
      <c r="L57" s="76" t="s">
        <v>46</v>
      </c>
      <c r="M57" s="95"/>
      <c r="N57" s="97"/>
      <c r="O57" s="34"/>
      <c r="P57" s="34"/>
      <c r="Q57" s="34"/>
      <c r="T57" s="5"/>
    </row>
    <row r="58" spans="2:20" ht="16" customHeight="1">
      <c r="B58" s="10" t="s">
        <v>37</v>
      </c>
      <c r="C58" s="32">
        <v>44699</v>
      </c>
      <c r="D58" s="18" t="s">
        <v>53</v>
      </c>
      <c r="E58" s="71" t="s">
        <v>64</v>
      </c>
      <c r="F58" s="71" t="s">
        <v>64</v>
      </c>
      <c r="G58" s="17" t="s">
        <v>64</v>
      </c>
      <c r="H58" s="73" t="s">
        <v>28</v>
      </c>
      <c r="I58" s="82"/>
      <c r="J58" s="43" t="s">
        <v>67</v>
      </c>
      <c r="K58" s="43" t="s">
        <v>67</v>
      </c>
      <c r="L58" s="95"/>
      <c r="M58" s="95"/>
      <c r="N58" s="97"/>
      <c r="O58" s="34"/>
      <c r="P58" s="34"/>
      <c r="Q58" s="34"/>
      <c r="T58" s="5"/>
    </row>
    <row r="59" spans="2:20" ht="16" customHeight="1">
      <c r="B59" s="10" t="s">
        <v>38</v>
      </c>
      <c r="C59" s="32">
        <v>44700</v>
      </c>
      <c r="D59" s="17" t="s">
        <v>64</v>
      </c>
      <c r="E59" s="17" t="s">
        <v>64</v>
      </c>
      <c r="F59" s="19" t="s">
        <v>66</v>
      </c>
      <c r="G59" s="19" t="s">
        <v>66</v>
      </c>
      <c r="H59" s="73" t="s">
        <v>28</v>
      </c>
      <c r="I59" s="82"/>
      <c r="J59" s="90" t="s">
        <v>65</v>
      </c>
      <c r="K59" s="90" t="s">
        <v>65</v>
      </c>
      <c r="L59" s="90" t="s">
        <v>65</v>
      </c>
      <c r="M59" s="86"/>
      <c r="N59" s="86"/>
      <c r="O59" s="34"/>
      <c r="P59" s="34"/>
      <c r="Q59" s="34"/>
      <c r="T59" s="5"/>
    </row>
    <row r="60" spans="2:20" ht="16" customHeight="1">
      <c r="B60" s="10" t="s">
        <v>39</v>
      </c>
      <c r="C60" s="32">
        <v>44701</v>
      </c>
      <c r="D60" s="18" t="s">
        <v>53</v>
      </c>
      <c r="E60" s="71" t="s">
        <v>64</v>
      </c>
      <c r="F60" s="71" t="s">
        <v>64</v>
      </c>
      <c r="G60" s="17" t="s">
        <v>64</v>
      </c>
      <c r="H60" s="95"/>
      <c r="I60" s="82"/>
      <c r="J60" s="43" t="s">
        <v>67</v>
      </c>
      <c r="K60" s="43" t="s">
        <v>67</v>
      </c>
      <c r="L60" s="95"/>
      <c r="M60" s="95"/>
      <c r="N60" s="97"/>
      <c r="O60" s="34"/>
      <c r="P60" s="34"/>
      <c r="Q60" s="34"/>
      <c r="T60" s="5"/>
    </row>
    <row r="61" spans="2:20" ht="16" customHeight="1">
      <c r="B61" s="10" t="s">
        <v>40</v>
      </c>
      <c r="C61" s="32">
        <v>44702</v>
      </c>
      <c r="D61" s="17" t="s">
        <v>64</v>
      </c>
      <c r="E61" s="17" t="s">
        <v>64</v>
      </c>
      <c r="F61" s="19" t="s">
        <v>66</v>
      </c>
      <c r="G61" s="19" t="s">
        <v>66</v>
      </c>
      <c r="H61" s="73" t="s">
        <v>28</v>
      </c>
      <c r="I61" s="82"/>
      <c r="J61" s="95"/>
      <c r="K61" s="95"/>
      <c r="L61" s="95"/>
      <c r="M61" s="86"/>
      <c r="N61" s="92"/>
      <c r="O61" s="34"/>
      <c r="P61" s="34"/>
      <c r="Q61" s="34"/>
      <c r="T61" s="5"/>
    </row>
    <row r="62" spans="2:20" ht="16" customHeight="1">
      <c r="B62" s="8" t="s">
        <v>41</v>
      </c>
      <c r="C62" s="33">
        <v>44703</v>
      </c>
      <c r="D62" s="165"/>
      <c r="E62" s="166"/>
      <c r="F62" s="166"/>
      <c r="G62" s="166"/>
      <c r="H62" s="166"/>
      <c r="I62" s="166"/>
      <c r="J62" s="166"/>
      <c r="K62" s="166"/>
      <c r="L62" s="166"/>
      <c r="M62" s="167"/>
      <c r="N62" s="168"/>
      <c r="O62" s="34"/>
      <c r="P62" s="34"/>
      <c r="Q62" s="34"/>
      <c r="T62" s="5"/>
    </row>
    <row r="63" spans="2:20" ht="16" customHeight="1">
      <c r="B63" s="8" t="s">
        <v>42</v>
      </c>
      <c r="C63" s="33">
        <v>44704</v>
      </c>
      <c r="D63" s="165"/>
      <c r="E63" s="166"/>
      <c r="F63" s="166"/>
      <c r="G63" s="166"/>
      <c r="H63" s="166"/>
      <c r="I63" s="166"/>
      <c r="J63" s="166"/>
      <c r="K63" s="166"/>
      <c r="L63" s="166"/>
      <c r="M63" s="167"/>
      <c r="N63" s="168"/>
      <c r="O63" s="34"/>
      <c r="P63" s="34"/>
      <c r="Q63" s="34"/>
      <c r="T63" s="5"/>
    </row>
    <row r="64" spans="2:20" ht="16" customHeight="1">
      <c r="B64" s="10" t="s">
        <v>36</v>
      </c>
      <c r="C64" s="32">
        <v>44705</v>
      </c>
      <c r="D64" s="153" t="s">
        <v>29</v>
      </c>
      <c r="E64" s="154"/>
      <c r="F64" s="154"/>
      <c r="G64" s="154"/>
      <c r="H64" s="154"/>
      <c r="I64" s="155"/>
      <c r="J64" s="155"/>
      <c r="K64" s="155"/>
      <c r="L64" s="155"/>
      <c r="M64" s="155"/>
      <c r="N64" s="156"/>
      <c r="O64" s="34"/>
      <c r="P64" s="34"/>
      <c r="Q64" s="34"/>
    </row>
    <row r="65" spans="2:18" ht="16" customHeight="1">
      <c r="B65" s="10" t="s">
        <v>37</v>
      </c>
      <c r="C65" s="32">
        <v>44706</v>
      </c>
      <c r="D65" s="157"/>
      <c r="E65" s="158"/>
      <c r="F65" s="158"/>
      <c r="G65" s="158"/>
      <c r="H65" s="158"/>
      <c r="I65" s="159"/>
      <c r="J65" s="159"/>
      <c r="K65" s="159"/>
      <c r="L65" s="159"/>
      <c r="M65" s="159"/>
      <c r="N65" s="160"/>
      <c r="O65" s="34"/>
      <c r="P65" s="34"/>
      <c r="Q65" s="34"/>
    </row>
    <row r="66" spans="2:18" ht="16" customHeight="1">
      <c r="B66" s="10" t="s">
        <v>38</v>
      </c>
      <c r="C66" s="32">
        <v>44707</v>
      </c>
      <c r="D66" s="157"/>
      <c r="E66" s="158"/>
      <c r="F66" s="158"/>
      <c r="G66" s="158"/>
      <c r="H66" s="158"/>
      <c r="I66" s="159"/>
      <c r="J66" s="159"/>
      <c r="K66" s="159"/>
      <c r="L66" s="159"/>
      <c r="M66" s="159"/>
      <c r="N66" s="160"/>
      <c r="O66" s="34"/>
      <c r="P66" s="34"/>
      <c r="Q66" s="34"/>
    </row>
    <row r="67" spans="2:18" ht="16" customHeight="1">
      <c r="B67" s="10" t="s">
        <v>39</v>
      </c>
      <c r="C67" s="32">
        <v>44708</v>
      </c>
      <c r="D67" s="157"/>
      <c r="E67" s="158"/>
      <c r="F67" s="158"/>
      <c r="G67" s="158"/>
      <c r="H67" s="158"/>
      <c r="I67" s="159"/>
      <c r="J67" s="159"/>
      <c r="K67" s="159"/>
      <c r="L67" s="159"/>
      <c r="M67" s="159"/>
      <c r="N67" s="160"/>
      <c r="O67" s="34"/>
      <c r="P67" s="34"/>
      <c r="Q67" s="34"/>
    </row>
    <row r="68" spans="2:18" ht="16" customHeight="1">
      <c r="B68" s="10" t="s">
        <v>40</v>
      </c>
      <c r="C68" s="32">
        <v>44709</v>
      </c>
      <c r="D68" s="161"/>
      <c r="E68" s="162"/>
      <c r="F68" s="162"/>
      <c r="G68" s="162"/>
      <c r="H68" s="162"/>
      <c r="I68" s="163"/>
      <c r="J68" s="163"/>
      <c r="K68" s="163"/>
      <c r="L68" s="163"/>
      <c r="M68" s="163"/>
      <c r="N68" s="164"/>
      <c r="O68" s="34"/>
      <c r="P68" s="34"/>
      <c r="Q68" s="34"/>
    </row>
    <row r="69" spans="2:18" ht="16" customHeight="1">
      <c r="B69" s="8" t="s">
        <v>41</v>
      </c>
      <c r="C69" s="33">
        <v>44710</v>
      </c>
      <c r="D69" s="165"/>
      <c r="E69" s="166"/>
      <c r="F69" s="166"/>
      <c r="G69" s="166"/>
      <c r="H69" s="166"/>
      <c r="I69" s="166"/>
      <c r="J69" s="166"/>
      <c r="K69" s="166"/>
      <c r="L69" s="166"/>
      <c r="M69" s="167"/>
      <c r="N69" s="168"/>
      <c r="O69" s="34"/>
      <c r="P69" s="34"/>
      <c r="Q69" s="34"/>
      <c r="R69" s="11"/>
    </row>
    <row r="70" spans="2:18" ht="16" customHeight="1">
      <c r="B70" s="8" t="s">
        <v>42</v>
      </c>
      <c r="C70" s="33">
        <v>44711</v>
      </c>
      <c r="D70" s="165"/>
      <c r="E70" s="166"/>
      <c r="F70" s="166"/>
      <c r="G70" s="166"/>
      <c r="H70" s="166"/>
      <c r="I70" s="166"/>
      <c r="J70" s="166"/>
      <c r="K70" s="166"/>
      <c r="L70" s="166"/>
      <c r="M70" s="167"/>
      <c r="N70" s="168"/>
      <c r="O70" s="34"/>
      <c r="P70" s="34"/>
      <c r="Q70" s="34"/>
      <c r="R70" s="11"/>
    </row>
    <row r="71" spans="2:18" ht="16" customHeight="1">
      <c r="B71" s="10" t="s">
        <v>36</v>
      </c>
      <c r="C71" s="32">
        <v>44712</v>
      </c>
      <c r="D71" s="82"/>
      <c r="E71" s="82"/>
      <c r="F71" s="82"/>
      <c r="G71" s="82"/>
      <c r="H71" s="82"/>
      <c r="I71" s="82"/>
      <c r="J71" s="82"/>
      <c r="K71" s="82"/>
      <c r="L71" s="84"/>
      <c r="M71" s="82"/>
      <c r="N71" s="93"/>
      <c r="O71" s="34"/>
      <c r="P71" s="34"/>
      <c r="Q71" s="34"/>
      <c r="R71" s="11"/>
    </row>
    <row r="72" spans="2:18" ht="16" customHeight="1">
      <c r="B72" s="8" t="s">
        <v>37</v>
      </c>
      <c r="C72" s="33">
        <v>44713</v>
      </c>
      <c r="D72" s="216"/>
      <c r="E72" s="216"/>
      <c r="F72" s="216"/>
      <c r="G72" s="216"/>
      <c r="H72" s="216"/>
      <c r="I72" s="216"/>
      <c r="J72" s="216"/>
      <c r="K72" s="216"/>
      <c r="L72" s="216"/>
      <c r="M72" s="30"/>
      <c r="N72" s="91"/>
      <c r="O72" s="34"/>
      <c r="P72" s="34"/>
      <c r="Q72" s="34"/>
      <c r="R72" s="11"/>
    </row>
    <row r="73" spans="2:18" ht="16" customHeight="1">
      <c r="B73" s="10" t="s">
        <v>38</v>
      </c>
      <c r="C73" s="32">
        <v>44714</v>
      </c>
      <c r="D73" s="78" t="s">
        <v>59</v>
      </c>
      <c r="E73" s="78" t="s">
        <v>59</v>
      </c>
      <c r="F73" s="79" t="s">
        <v>72</v>
      </c>
      <c r="G73" s="79" t="s">
        <v>72</v>
      </c>
      <c r="H73" s="80" t="s">
        <v>73</v>
      </c>
      <c r="I73" s="85"/>
      <c r="J73" s="80" t="s">
        <v>73</v>
      </c>
      <c r="K73" s="80" t="s">
        <v>73</v>
      </c>
      <c r="L73" s="89" t="s">
        <v>74</v>
      </c>
      <c r="M73" s="89" t="s">
        <v>74</v>
      </c>
      <c r="N73" s="94"/>
      <c r="O73" s="31"/>
      <c r="P73" s="31"/>
      <c r="Q73" s="31"/>
      <c r="R73" s="11"/>
    </row>
    <row r="74" spans="2:18" ht="16" customHeight="1">
      <c r="B74" s="10" t="s">
        <v>39</v>
      </c>
      <c r="C74" s="32">
        <v>44715</v>
      </c>
      <c r="D74" s="78" t="s">
        <v>59</v>
      </c>
      <c r="E74" s="78" t="s">
        <v>59</v>
      </c>
      <c r="F74" s="79" t="s">
        <v>72</v>
      </c>
      <c r="G74" s="79" t="s">
        <v>72</v>
      </c>
      <c r="H74" s="80" t="s">
        <v>73</v>
      </c>
      <c r="I74" s="85"/>
      <c r="J74" s="80" t="s">
        <v>73</v>
      </c>
      <c r="K74" s="80" t="s">
        <v>73</v>
      </c>
      <c r="L74" s="43" t="s">
        <v>67</v>
      </c>
      <c r="M74" s="43" t="s">
        <v>67</v>
      </c>
      <c r="N74" s="94"/>
      <c r="O74" s="31"/>
      <c r="P74" s="31"/>
      <c r="Q74" s="31"/>
      <c r="R74" s="11"/>
    </row>
    <row r="75" spans="2:18" ht="16" customHeight="1">
      <c r="B75" s="10" t="s">
        <v>40</v>
      </c>
      <c r="C75" s="32">
        <v>44716</v>
      </c>
      <c r="D75" s="78" t="s">
        <v>59</v>
      </c>
      <c r="E75" s="78" t="s">
        <v>59</v>
      </c>
      <c r="F75" s="79" t="s">
        <v>72</v>
      </c>
      <c r="G75" s="79" t="s">
        <v>72</v>
      </c>
      <c r="H75" s="95"/>
      <c r="I75" s="85"/>
      <c r="J75" s="95"/>
      <c r="K75" s="95"/>
      <c r="L75" s="87"/>
      <c r="M75" s="88"/>
      <c r="N75" s="94"/>
      <c r="O75" s="31"/>
      <c r="P75" s="31"/>
      <c r="Q75" s="31"/>
      <c r="R75" s="11"/>
    </row>
    <row r="76" spans="2:18" ht="16" customHeight="1">
      <c r="B76" s="8" t="s">
        <v>41</v>
      </c>
      <c r="C76" s="33">
        <v>44717</v>
      </c>
      <c r="D76" s="165"/>
      <c r="E76" s="166"/>
      <c r="F76" s="166"/>
      <c r="G76" s="166"/>
      <c r="H76" s="166"/>
      <c r="I76" s="166"/>
      <c r="J76" s="166"/>
      <c r="K76" s="166"/>
      <c r="L76" s="166"/>
      <c r="M76" s="167"/>
      <c r="N76" s="168"/>
      <c r="O76" s="34"/>
      <c r="P76" s="34"/>
      <c r="Q76" s="34"/>
      <c r="R76" s="11"/>
    </row>
    <row r="77" spans="2:18" ht="16" customHeight="1">
      <c r="B77" s="8" t="s">
        <v>42</v>
      </c>
      <c r="C77" s="33">
        <v>44718</v>
      </c>
      <c r="D77" s="165"/>
      <c r="E77" s="166"/>
      <c r="F77" s="166"/>
      <c r="G77" s="166"/>
      <c r="H77" s="166"/>
      <c r="I77" s="166"/>
      <c r="J77" s="166"/>
      <c r="K77" s="166"/>
      <c r="L77" s="166"/>
      <c r="M77" s="167"/>
      <c r="N77" s="168"/>
      <c r="O77" s="34"/>
      <c r="P77" s="34"/>
      <c r="Q77" s="34"/>
      <c r="R77" s="11"/>
    </row>
    <row r="78" spans="2:18" ht="16" customHeight="1">
      <c r="B78" s="10" t="s">
        <v>36</v>
      </c>
      <c r="C78" s="32">
        <v>44719</v>
      </c>
      <c r="D78" s="153" t="s">
        <v>29</v>
      </c>
      <c r="E78" s="155"/>
      <c r="F78" s="155"/>
      <c r="G78" s="155"/>
      <c r="H78" s="155"/>
      <c r="I78" s="155"/>
      <c r="J78" s="155"/>
      <c r="K78" s="155"/>
      <c r="L78" s="155"/>
      <c r="M78" s="155"/>
      <c r="N78" s="156"/>
      <c r="O78" s="34"/>
      <c r="P78" s="34"/>
      <c r="Q78" s="34"/>
      <c r="R78" s="11"/>
    </row>
    <row r="79" spans="2:18" ht="16" customHeight="1">
      <c r="B79" s="10" t="s">
        <v>37</v>
      </c>
      <c r="C79" s="32">
        <v>44720</v>
      </c>
      <c r="D79" s="208"/>
      <c r="E79" s="159"/>
      <c r="F79" s="159"/>
      <c r="G79" s="159"/>
      <c r="H79" s="159"/>
      <c r="I79" s="159"/>
      <c r="J79" s="159"/>
      <c r="K79" s="159"/>
      <c r="L79" s="159"/>
      <c r="M79" s="159"/>
      <c r="N79" s="160"/>
      <c r="O79" s="34"/>
      <c r="P79" s="34"/>
      <c r="Q79" s="34"/>
      <c r="R79" s="11"/>
    </row>
    <row r="80" spans="2:18" ht="16" customHeight="1">
      <c r="B80" s="10" t="s">
        <v>38</v>
      </c>
      <c r="C80" s="32">
        <v>44721</v>
      </c>
      <c r="D80" s="208"/>
      <c r="E80" s="159"/>
      <c r="F80" s="159"/>
      <c r="G80" s="159"/>
      <c r="H80" s="159"/>
      <c r="I80" s="159"/>
      <c r="J80" s="159"/>
      <c r="K80" s="159"/>
      <c r="L80" s="159"/>
      <c r="M80" s="159"/>
      <c r="N80" s="160"/>
      <c r="O80" s="34"/>
      <c r="P80" s="34"/>
      <c r="Q80" s="34"/>
      <c r="R80" s="11"/>
    </row>
    <row r="81" spans="2:18" ht="16" customHeight="1">
      <c r="B81" s="10" t="s">
        <v>39</v>
      </c>
      <c r="C81" s="32">
        <v>44722</v>
      </c>
      <c r="D81" s="208"/>
      <c r="E81" s="159"/>
      <c r="F81" s="159"/>
      <c r="G81" s="159"/>
      <c r="H81" s="159"/>
      <c r="I81" s="159"/>
      <c r="J81" s="159"/>
      <c r="K81" s="159"/>
      <c r="L81" s="159"/>
      <c r="M81" s="159"/>
      <c r="N81" s="160"/>
      <c r="O81" s="34"/>
      <c r="P81" s="34"/>
      <c r="Q81" s="34"/>
      <c r="R81" s="11"/>
    </row>
    <row r="82" spans="2:18" ht="16" customHeight="1">
      <c r="B82" s="10" t="s">
        <v>40</v>
      </c>
      <c r="C82" s="32">
        <v>44723</v>
      </c>
      <c r="D82" s="209"/>
      <c r="E82" s="163"/>
      <c r="F82" s="163"/>
      <c r="G82" s="163"/>
      <c r="H82" s="163"/>
      <c r="I82" s="163"/>
      <c r="J82" s="163"/>
      <c r="K82" s="163"/>
      <c r="L82" s="163"/>
      <c r="M82" s="163"/>
      <c r="N82" s="164"/>
      <c r="O82" s="34"/>
      <c r="P82" s="34"/>
      <c r="Q82" s="34"/>
      <c r="R82" s="11"/>
    </row>
    <row r="83" spans="2:18" ht="16" customHeight="1">
      <c r="B83" s="8" t="s">
        <v>41</v>
      </c>
      <c r="C83" s="33">
        <v>44724</v>
      </c>
      <c r="D83" s="165"/>
      <c r="E83" s="166"/>
      <c r="F83" s="166"/>
      <c r="G83" s="166"/>
      <c r="H83" s="166"/>
      <c r="I83" s="166"/>
      <c r="J83" s="166"/>
      <c r="K83" s="166"/>
      <c r="L83" s="166"/>
      <c r="M83" s="167"/>
      <c r="N83" s="168"/>
      <c r="O83" s="34"/>
      <c r="P83" s="34"/>
      <c r="Q83" s="34"/>
    </row>
    <row r="84" spans="2:18" ht="16" customHeight="1">
      <c r="B84" s="8" t="s">
        <v>42</v>
      </c>
      <c r="C84" s="33">
        <v>44725</v>
      </c>
      <c r="D84" s="165"/>
      <c r="E84" s="166"/>
      <c r="F84" s="166"/>
      <c r="G84" s="166"/>
      <c r="H84" s="166"/>
      <c r="I84" s="166"/>
      <c r="J84" s="166"/>
      <c r="K84" s="166"/>
      <c r="L84" s="166"/>
      <c r="M84" s="167"/>
      <c r="N84" s="168"/>
      <c r="O84" s="34"/>
      <c r="P84" s="34"/>
      <c r="Q84" s="34"/>
    </row>
    <row r="85" spans="2:18" ht="16" customHeight="1">
      <c r="B85" s="10" t="s">
        <v>36</v>
      </c>
      <c r="C85" s="32">
        <v>44726</v>
      </c>
      <c r="D85" s="78" t="s">
        <v>59</v>
      </c>
      <c r="E85" s="78" t="s">
        <v>59</v>
      </c>
      <c r="F85" s="79" t="s">
        <v>72</v>
      </c>
      <c r="G85" s="79" t="s">
        <v>72</v>
      </c>
      <c r="H85" s="80" t="s">
        <v>73</v>
      </c>
      <c r="I85" s="82"/>
      <c r="J85" s="80" t="s">
        <v>73</v>
      </c>
      <c r="K85" s="80" t="s">
        <v>73</v>
      </c>
      <c r="L85" s="89" t="s">
        <v>74</v>
      </c>
      <c r="M85" s="89" t="s">
        <v>74</v>
      </c>
      <c r="N85" s="92"/>
      <c r="O85" s="34"/>
      <c r="P85" s="34"/>
      <c r="Q85" s="34"/>
      <c r="R85" s="11"/>
    </row>
    <row r="86" spans="2:18" ht="16" customHeight="1">
      <c r="B86" s="10" t="s">
        <v>37</v>
      </c>
      <c r="C86" s="32">
        <v>44727</v>
      </c>
      <c r="D86" s="78" t="s">
        <v>59</v>
      </c>
      <c r="E86" s="78" t="s">
        <v>59</v>
      </c>
      <c r="F86" s="79" t="s">
        <v>72</v>
      </c>
      <c r="G86" s="79" t="s">
        <v>72</v>
      </c>
      <c r="H86" s="80" t="s">
        <v>73</v>
      </c>
      <c r="I86" s="82"/>
      <c r="J86" s="80" t="s">
        <v>73</v>
      </c>
      <c r="K86" s="80" t="s">
        <v>73</v>
      </c>
      <c r="L86" s="89" t="s">
        <v>74</v>
      </c>
      <c r="M86" s="89" t="s">
        <v>74</v>
      </c>
      <c r="N86" s="92"/>
      <c r="O86" s="34"/>
      <c r="P86" s="34"/>
      <c r="Q86" s="34"/>
      <c r="R86" s="11"/>
    </row>
    <row r="87" spans="2:18" ht="16" customHeight="1">
      <c r="B87" s="10" t="s">
        <v>38</v>
      </c>
      <c r="C87" s="32">
        <v>44728</v>
      </c>
      <c r="D87" s="78" t="s">
        <v>59</v>
      </c>
      <c r="E87" s="78" t="s">
        <v>59</v>
      </c>
      <c r="F87" s="79" t="s">
        <v>72</v>
      </c>
      <c r="G87" s="79" t="s">
        <v>72</v>
      </c>
      <c r="H87" s="80" t="s">
        <v>73</v>
      </c>
      <c r="I87" s="82"/>
      <c r="J87" s="80" t="s">
        <v>73</v>
      </c>
      <c r="K87" s="80" t="s">
        <v>73</v>
      </c>
      <c r="L87" s="89" t="s">
        <v>74</v>
      </c>
      <c r="M87" s="86"/>
      <c r="N87" s="92"/>
      <c r="O87" s="34"/>
      <c r="P87" s="34"/>
      <c r="Q87" s="34"/>
      <c r="R87" s="11"/>
    </row>
    <row r="88" spans="2:18" ht="16" customHeight="1">
      <c r="B88" s="10" t="s">
        <v>39</v>
      </c>
      <c r="C88" s="32">
        <v>44729</v>
      </c>
      <c r="D88" s="78" t="s">
        <v>59</v>
      </c>
      <c r="E88" s="78" t="s">
        <v>59</v>
      </c>
      <c r="F88" s="79" t="s">
        <v>72</v>
      </c>
      <c r="G88" s="80" t="s">
        <v>73</v>
      </c>
      <c r="H88" s="80" t="s">
        <v>73</v>
      </c>
      <c r="I88" s="82"/>
      <c r="J88" s="80" t="s">
        <v>73</v>
      </c>
      <c r="K88" s="80" t="s">
        <v>73</v>
      </c>
      <c r="L88" s="86"/>
      <c r="M88" s="86"/>
      <c r="N88" s="92"/>
      <c r="O88" s="34"/>
      <c r="P88" s="34"/>
      <c r="Q88" s="34"/>
      <c r="R88" s="11"/>
    </row>
    <row r="89" spans="2:18" ht="16" customHeight="1">
      <c r="B89" s="10" t="s">
        <v>40</v>
      </c>
      <c r="C89" s="32">
        <v>44730</v>
      </c>
      <c r="D89" s="78"/>
      <c r="E89" s="79" t="s">
        <v>72</v>
      </c>
      <c r="F89" s="80" t="s">
        <v>73</v>
      </c>
      <c r="G89" s="80" t="s">
        <v>73</v>
      </c>
      <c r="H89" s="80" t="s">
        <v>73</v>
      </c>
      <c r="I89" s="82"/>
      <c r="J89" s="86"/>
      <c r="K89" s="86"/>
      <c r="L89" s="86"/>
      <c r="M89" s="86"/>
      <c r="N89" s="92"/>
      <c r="O89" s="34"/>
      <c r="P89" s="34"/>
      <c r="Q89" s="34"/>
      <c r="R89" s="11"/>
    </row>
    <row r="90" spans="2:18" ht="16" customHeight="1">
      <c r="B90" s="8" t="s">
        <v>41</v>
      </c>
      <c r="C90" s="33">
        <v>44731</v>
      </c>
      <c r="D90" s="165"/>
      <c r="E90" s="166"/>
      <c r="F90" s="166"/>
      <c r="G90" s="166"/>
      <c r="H90" s="166"/>
      <c r="I90" s="166"/>
      <c r="J90" s="166"/>
      <c r="K90" s="166"/>
      <c r="L90" s="166"/>
      <c r="M90" s="167"/>
      <c r="N90" s="168"/>
      <c r="O90" s="34"/>
      <c r="P90" s="34"/>
      <c r="Q90" s="34"/>
      <c r="R90" s="11"/>
    </row>
    <row r="91" spans="2:18" ht="16" customHeight="1">
      <c r="B91" s="8" t="s">
        <v>42</v>
      </c>
      <c r="C91" s="33">
        <v>44732</v>
      </c>
      <c r="D91" s="165"/>
      <c r="E91" s="166"/>
      <c r="F91" s="166"/>
      <c r="G91" s="166"/>
      <c r="H91" s="166"/>
      <c r="I91" s="166"/>
      <c r="J91" s="166"/>
      <c r="K91" s="166"/>
      <c r="L91" s="166"/>
      <c r="M91" s="167"/>
      <c r="N91" s="168"/>
      <c r="O91" s="34"/>
      <c r="P91" s="34"/>
      <c r="Q91" s="34"/>
      <c r="R91" s="11"/>
    </row>
    <row r="92" spans="2:18" ht="16" customHeight="1">
      <c r="B92" s="10" t="s">
        <v>36</v>
      </c>
      <c r="C92" s="32">
        <v>44733</v>
      </c>
      <c r="D92" s="153" t="s">
        <v>29</v>
      </c>
      <c r="E92" s="155"/>
      <c r="F92" s="155"/>
      <c r="G92" s="155"/>
      <c r="H92" s="155"/>
      <c r="I92" s="155"/>
      <c r="J92" s="155"/>
      <c r="K92" s="155"/>
      <c r="L92" s="155"/>
      <c r="M92" s="155"/>
      <c r="N92" s="156"/>
      <c r="O92" s="34"/>
      <c r="P92" s="34"/>
      <c r="Q92" s="34"/>
      <c r="R92" s="11"/>
    </row>
    <row r="93" spans="2:18" ht="16" customHeight="1">
      <c r="B93" s="10" t="s">
        <v>37</v>
      </c>
      <c r="C93" s="32">
        <v>44734</v>
      </c>
      <c r="D93" s="208"/>
      <c r="E93" s="159"/>
      <c r="F93" s="159"/>
      <c r="G93" s="159"/>
      <c r="H93" s="159"/>
      <c r="I93" s="159"/>
      <c r="J93" s="159"/>
      <c r="K93" s="159"/>
      <c r="L93" s="159"/>
      <c r="M93" s="159"/>
      <c r="N93" s="160"/>
      <c r="O93" s="34"/>
      <c r="P93" s="34"/>
      <c r="Q93" s="34"/>
      <c r="R93" s="11"/>
    </row>
    <row r="94" spans="2:18" ht="16" customHeight="1">
      <c r="B94" s="10" t="s">
        <v>38</v>
      </c>
      <c r="C94" s="32">
        <v>44735</v>
      </c>
      <c r="D94" s="208"/>
      <c r="E94" s="159"/>
      <c r="F94" s="159"/>
      <c r="G94" s="159"/>
      <c r="H94" s="159"/>
      <c r="I94" s="159"/>
      <c r="J94" s="159"/>
      <c r="K94" s="159"/>
      <c r="L94" s="159"/>
      <c r="M94" s="159"/>
      <c r="N94" s="160"/>
      <c r="O94" s="34"/>
      <c r="P94" s="34"/>
      <c r="Q94" s="34"/>
      <c r="R94" s="11"/>
    </row>
    <row r="95" spans="2:18" ht="16" customHeight="1">
      <c r="B95" s="10" t="s">
        <v>39</v>
      </c>
      <c r="C95" s="32">
        <v>44736</v>
      </c>
      <c r="D95" s="208"/>
      <c r="E95" s="159"/>
      <c r="F95" s="159"/>
      <c r="G95" s="159"/>
      <c r="H95" s="159"/>
      <c r="I95" s="159"/>
      <c r="J95" s="159"/>
      <c r="K95" s="159"/>
      <c r="L95" s="159"/>
      <c r="M95" s="159"/>
      <c r="N95" s="160"/>
      <c r="O95" s="34"/>
      <c r="P95" s="34"/>
      <c r="Q95" s="34"/>
      <c r="R95" s="11"/>
    </row>
    <row r="96" spans="2:18" ht="16" customHeight="1">
      <c r="B96" s="10" t="s">
        <v>40</v>
      </c>
      <c r="C96" s="32">
        <v>44737</v>
      </c>
      <c r="D96" s="209"/>
      <c r="E96" s="163"/>
      <c r="F96" s="163"/>
      <c r="G96" s="163"/>
      <c r="H96" s="163"/>
      <c r="I96" s="163"/>
      <c r="J96" s="163"/>
      <c r="K96" s="163"/>
      <c r="L96" s="163"/>
      <c r="M96" s="163"/>
      <c r="N96" s="164"/>
      <c r="O96" s="34"/>
      <c r="P96" s="34"/>
      <c r="Q96" s="34"/>
      <c r="R96" s="11"/>
    </row>
    <row r="97" spans="2:18" ht="16" customHeight="1">
      <c r="B97" s="8" t="s">
        <v>41</v>
      </c>
      <c r="C97" s="33">
        <v>44738</v>
      </c>
      <c r="D97" s="165"/>
      <c r="E97" s="166"/>
      <c r="F97" s="166"/>
      <c r="G97" s="166"/>
      <c r="H97" s="166"/>
      <c r="I97" s="166"/>
      <c r="J97" s="166"/>
      <c r="K97" s="166"/>
      <c r="L97" s="166"/>
      <c r="M97" s="167"/>
      <c r="N97" s="168"/>
      <c r="O97" s="34"/>
      <c r="P97" s="34"/>
      <c r="Q97" s="34"/>
      <c r="R97" s="11"/>
    </row>
    <row r="98" spans="2:18" ht="16" customHeight="1">
      <c r="B98" s="39" t="s">
        <v>42</v>
      </c>
      <c r="C98" s="40">
        <v>44739</v>
      </c>
      <c r="D98" s="165"/>
      <c r="E98" s="166"/>
      <c r="F98" s="166"/>
      <c r="G98" s="166"/>
      <c r="H98" s="166"/>
      <c r="I98" s="166"/>
      <c r="J98" s="166"/>
      <c r="K98" s="166"/>
      <c r="L98" s="166"/>
      <c r="M98" s="167"/>
      <c r="N98" s="168"/>
      <c r="O98" s="34"/>
      <c r="P98" s="34"/>
      <c r="Q98" s="34"/>
      <c r="R98" s="11"/>
    </row>
    <row r="99" spans="2:18" ht="16" customHeight="1">
      <c r="B99" s="210" t="s">
        <v>44</v>
      </c>
      <c r="C99" s="211"/>
      <c r="D99" s="211"/>
      <c r="E99" s="211"/>
      <c r="F99" s="211"/>
      <c r="G99" s="211"/>
      <c r="H99" s="211"/>
      <c r="I99" s="211"/>
      <c r="J99" s="211"/>
      <c r="K99" s="211"/>
      <c r="L99" s="212"/>
      <c r="M99" s="212"/>
      <c r="N99" s="213"/>
      <c r="O99" s="38"/>
      <c r="P99" s="38"/>
      <c r="Q99" s="38"/>
    </row>
    <row r="100" spans="2:18" ht="16" customHeight="1" thickBot="1">
      <c r="B100" s="204"/>
      <c r="C100" s="205"/>
      <c r="D100" s="205"/>
      <c r="E100" s="205"/>
      <c r="F100" s="205"/>
      <c r="G100" s="205"/>
      <c r="H100" s="205"/>
      <c r="I100" s="205"/>
      <c r="J100" s="205"/>
      <c r="K100" s="205"/>
      <c r="L100" s="214"/>
      <c r="M100" s="214"/>
      <c r="N100" s="215"/>
      <c r="O100" s="38"/>
      <c r="P100" s="38"/>
      <c r="Q100" s="38"/>
    </row>
    <row r="101" spans="2:18" ht="16" customHeight="1">
      <c r="B101" s="34"/>
      <c r="C101" s="35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</row>
    <row r="102" spans="2:18" ht="16" customHeight="1">
      <c r="B102" s="36"/>
      <c r="C102" s="37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</row>
    <row r="103" spans="2:18" ht="16" customHeight="1">
      <c r="B103" s="36"/>
      <c r="C103" s="37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</row>
    <row r="104" spans="2:18" ht="16" customHeight="1">
      <c r="B104" s="34"/>
      <c r="C104" s="35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11"/>
    </row>
    <row r="105" spans="2:18" ht="16" customHeight="1">
      <c r="B105" s="34"/>
      <c r="C105" s="35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11"/>
    </row>
    <row r="106" spans="2:18" ht="16" customHeight="1">
      <c r="B106" s="34"/>
      <c r="C106" s="35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11"/>
    </row>
    <row r="107" spans="2:18" ht="16" customHeight="1">
      <c r="B107" s="34"/>
      <c r="C107" s="35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11"/>
    </row>
    <row r="108" spans="2:18" ht="16" customHeight="1">
      <c r="B108" s="34"/>
      <c r="C108" s="35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11"/>
    </row>
    <row r="109" spans="2:18" ht="16" customHeight="1">
      <c r="B109" s="36"/>
      <c r="C109" s="37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11"/>
    </row>
    <row r="110" spans="2:18" ht="16" customHeight="1">
      <c r="B110" s="36"/>
      <c r="C110" s="37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11"/>
    </row>
    <row r="111" spans="2:18" ht="16" customHeight="1">
      <c r="B111" s="34"/>
      <c r="C111" s="35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11"/>
    </row>
    <row r="112" spans="2:18" ht="16" customHeight="1">
      <c r="B112" s="34"/>
      <c r="C112" s="35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11"/>
    </row>
    <row r="113" spans="2:17" ht="16" customHeight="1">
      <c r="B113" s="34"/>
      <c r="C113" s="35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2:17" ht="16" customHeight="1">
      <c r="B114" s="34"/>
      <c r="C114" s="35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2:17" ht="16" customHeight="1">
      <c r="B115" s="34"/>
      <c r="C115" s="35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2:17" ht="16" customHeight="1">
      <c r="B116" s="36"/>
      <c r="C116" s="37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7" spans="2:17" ht="16" customHeight="1">
      <c r="B117" s="36"/>
      <c r="C117" s="37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</row>
    <row r="118" spans="2:17" ht="12" customHeight="1"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ht="12" customHeight="1"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ht="12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7" ht="12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7" ht="12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7" ht="12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7" ht="12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7" ht="12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7" ht="12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7" ht="12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7" ht="12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ht="12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ht="12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ht="12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ht="12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ht="12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ht="12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ht="12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ht="12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ht="12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ht="12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ht="12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ht="12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ht="12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ht="12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ht="12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ht="12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ht="12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2:1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2:1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2:1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2:1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2:1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2:1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2:1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2:1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2:1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2:1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2:1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2:1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2:1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2:1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2:1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2:1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2:1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2:1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2:1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2:1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2:1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2:1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2:1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2:1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2:1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2:1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2:1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2:1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2:1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2:1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2:1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2:1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2:1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2:1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2:1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2:1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2:1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2:1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2:1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2:1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2:1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2:1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2:1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2:1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2:1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2:1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2:1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2:1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2:1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2:1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2:1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2:1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2:1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2:1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2:1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2:1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2:1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2:1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2:1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2:1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2:1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2:1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2:1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2:1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2:1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2:1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2:1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2:1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2:1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2:1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2:1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2:1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2:1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2:1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2:1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2:1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2:1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2:1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2:1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2:1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2:1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2:1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2:1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2:1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2:1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2:1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2:1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2:1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2:1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2:1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2:1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2:1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2:1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2:1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2:1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2:1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2:1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2:1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2:1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2:1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2:1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2:1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2:1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2:1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2:1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2:1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2:1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2:1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2:1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2:1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2:1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2:1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2:1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2:1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2:1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2:1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2:1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2:1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2:1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2:1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2:1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2:1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2:1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2:1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2:1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2:1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2:1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2:1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2:1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2:1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2:1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2:1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2:1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2:1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2:1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2:1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2:1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2:1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2:1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2:1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2:1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2:1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2:1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2:1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2:1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2:1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2:1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2:1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2:1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2:1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2:1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2:1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2:1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2:1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2:1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2:1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2:1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2:1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2:1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2:1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2:1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2:1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2:1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2:1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2:1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2:1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2:1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2:1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2:1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2:1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2:1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2:1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2:1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2:1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2:1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2:1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2:1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2:1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2:1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2:1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2:1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2:1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2:1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2:1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2:1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2:1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2:1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2:1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2:1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2:1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2:1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2:1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2:1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2:1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2:1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2:1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2:1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2:1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2:1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2:1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2:1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2:1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2:1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2:1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2:1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2:1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2:1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2:1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2:1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2:1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2:1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2:1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2:1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2:1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2:1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2:1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2:1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2:1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2:1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2:1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2:1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2:1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2:1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2:1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2:1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2:1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2:1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2:1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2:1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2:1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2:1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2:1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2:1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2:1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2:1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2:1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2:1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2:1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2:1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2:1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2:1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2:1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2:1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2:1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2:1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2:1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2:1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2:1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2:1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2:1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2:1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2:1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2:1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2:1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2:1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2:1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2:1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2:1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2:1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2:1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2:1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2:1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2:1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2:1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2:1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2:1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2:1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2:1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2:1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2:1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2:1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2:1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2:1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2:1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2:1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2:1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2:1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2:1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2:1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2:1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2:1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2:1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2:1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2:1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2:1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2:1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2:1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2:1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2:1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2:1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2:1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2:1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2:1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2:1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2:1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2:1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2:1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2:1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2:1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2:1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2:1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2:1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2:1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2:1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2:1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2:1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2:1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2:1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2:1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2:1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2:1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2:1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2:1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2:1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2:1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2:1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2:1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2:1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2:1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2:1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2:1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2:1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2:1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2:1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2:1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2:1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2:1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2:1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2:1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2:1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2:1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2:1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2:1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2:1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2:1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2:1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2:1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2:1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2:1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2:1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2:1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2:1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2:1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2:1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2:1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2:1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2:1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2:1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2:1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2:1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2:1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2:1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2:1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2:1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2:1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2:1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2:1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2:1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2:1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2:1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2:1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2:1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2:1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2:1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2:1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2:1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2:1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2:1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2:1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2:1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2:1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2:1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2:1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2:1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2:1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2:1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2:1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2:1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2:1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2:1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2:1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2:1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2:1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2:1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2:1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2:1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2:1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2:1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2:1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2:1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2:1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2:1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2:1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2:1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2:1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2:1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2:1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2:1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2:1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2:1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2:1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2:1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2:1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2:1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2:1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2:1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2:1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2:1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2:1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2:1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2:1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2:1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2:1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2:1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2:1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2:1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2:1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2:1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2:1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2:1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2:1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2:1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2:1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2:1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2:1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2:1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2:1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2:1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2:1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2:1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2:1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2:1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2:1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2:1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2:1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2:1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2:1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2:1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2:1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2:1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2:1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2:1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2:1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2:1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2:1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2:1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2:1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2:1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2:1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2:1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2:1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2:1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2:1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2:1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2:1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2:1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2:1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2:1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2:1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2:1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2:1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2:1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2:1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2:1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2:1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2:1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2:1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2:1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2:1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2:1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2:1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2:1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2:1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2:1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2:1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2:1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2:1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2:1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2:1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2:1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2:1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2:1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2:1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2:1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2:1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2:1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2:1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2:1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2:1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2:1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2:1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2:1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2:1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2:1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2:1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2:1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2:1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2:1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2:1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2:1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2:1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2:1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2:1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2:1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2:1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2:1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2:1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2:1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2:1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2:1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2:1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2:1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2:1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2:1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2:1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2:1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2:1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2:1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2:1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2:1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2:1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2:1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2:1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2:1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2:1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2:1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2:1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2:1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2:1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2:1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2:1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2:1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2:1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2:1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2:1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2:1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2:1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2:1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2:1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2:1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2:1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2:1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2:1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2:1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2:1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2:1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2:1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2:1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2:1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2:1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2:1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2:1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2:1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2:1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2:1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2:1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2:1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2:1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2:1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2:1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2:1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2:1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2:1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2:1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2:1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2:1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2:1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2:1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2:1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2:1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2:1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2:1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2:1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2:1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2:1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2:1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2:13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2:13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2:13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2:13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2:13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2:13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2:13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2:13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2:13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2:13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2:13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2:13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2:13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2:13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2:13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2:13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2:13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2:13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2:13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2:13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2:13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2:13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2:13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2:13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2:13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2:13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2:13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2:13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2:13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2:13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2:13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2:13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2:13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2:13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2:13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2:13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2:13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2:13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2:13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2:13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2:13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2:13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2:13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2:13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2:13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2:13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2:13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2:13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2:13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2:13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2:13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2:13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2:13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2:13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2:13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2:13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2:13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2:13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2:13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2:13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2:13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2:13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2:13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2:13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2:13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2:13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2:13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2:13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2:13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2:13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2:13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2:13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2:13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2:13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2:13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2:13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2:13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2:13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2:13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2:13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2:13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2:13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2:13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2:13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2:13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2:13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2:13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2:13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2:13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2:13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2:13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2:13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2:13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2:13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2:13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2:13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2:13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2:13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2:13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2:13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2:13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2:13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2:13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2:13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2:13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2:13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2:13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2:13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2:13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2:13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2:13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2:13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2:13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2:13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2:13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2:13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2:13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2:13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2:13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2:13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2:13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2:13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2:13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2:13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2:13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2:13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2:13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2:13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2:13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2:13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2:13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2:13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2:13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2:13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2:13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2:13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2:13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2:13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2:13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2:13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2:13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2:13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2:13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2:13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2:13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2:13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2:13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2:13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2:13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2:13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2:13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2:13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2:13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2:13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2:13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2:13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2:13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2:13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2:13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2:13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2:13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2:13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2:13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2:13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2:13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2:13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2:13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2:13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2:13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2:13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2:13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2:13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2:13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2:13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2:13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2:13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2:13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2:13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2:13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2:13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2:13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2:13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2:13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2:13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2:13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2:13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2:13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2:13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2:13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2:13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2:13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2:13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2:13"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5"/>
    </row>
  </sheetData>
  <mergeCells count="44">
    <mergeCell ref="B9:C9"/>
    <mergeCell ref="B10:C10"/>
    <mergeCell ref="B8:C8"/>
    <mergeCell ref="D6:I6"/>
    <mergeCell ref="B11:N11"/>
    <mergeCell ref="N6:P6"/>
    <mergeCell ref="B12:C12"/>
    <mergeCell ref="B20:N21"/>
    <mergeCell ref="D43:N47"/>
    <mergeCell ref="B99:N100"/>
    <mergeCell ref="D84:N84"/>
    <mergeCell ref="D72:L72"/>
    <mergeCell ref="D83:N83"/>
    <mergeCell ref="D52:N54"/>
    <mergeCell ref="D48:N48"/>
    <mergeCell ref="D49:N49"/>
    <mergeCell ref="D92:N96"/>
    <mergeCell ref="D90:N90"/>
    <mergeCell ref="D91:N91"/>
    <mergeCell ref="D97:N97"/>
    <mergeCell ref="D98:N98"/>
    <mergeCell ref="D78:N82"/>
    <mergeCell ref="B2:Q2"/>
    <mergeCell ref="B3:Q3"/>
    <mergeCell ref="B4:Q4"/>
    <mergeCell ref="B5:Q5"/>
    <mergeCell ref="B6:C7"/>
    <mergeCell ref="J6:M6"/>
    <mergeCell ref="D69:N69"/>
    <mergeCell ref="D70:N70"/>
    <mergeCell ref="D76:N76"/>
    <mergeCell ref="D77:N77"/>
    <mergeCell ref="D34:N34"/>
    <mergeCell ref="D35:N35"/>
    <mergeCell ref="D13:N17"/>
    <mergeCell ref="D29:N33"/>
    <mergeCell ref="D64:N68"/>
    <mergeCell ref="D62:N62"/>
    <mergeCell ref="D63:N63"/>
    <mergeCell ref="D55:N55"/>
    <mergeCell ref="D56:N56"/>
    <mergeCell ref="D40:N40"/>
    <mergeCell ref="D41:N41"/>
    <mergeCell ref="D42:N42"/>
  </mergeCells>
  <phoneticPr fontId="18" type="noConversion"/>
  <pageMargins left="0.25" right="0.25" top="0.75" bottom="0.75" header="0.3" footer="0.3"/>
  <pageSetup paperSize="9" scale="3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3 YEAR</vt:lpstr>
      <vt:lpstr>'3 YEAR'!Area_stampa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Gaetano Catania</dc:creator>
  <cp:lastModifiedBy>Piera Capranzano</cp:lastModifiedBy>
  <cp:lastPrinted>2024-08-28T13:33:54Z</cp:lastPrinted>
  <dcterms:created xsi:type="dcterms:W3CDTF">2008-11-13T05:09:23Z</dcterms:created>
  <dcterms:modified xsi:type="dcterms:W3CDTF">2026-03-13T09:10:35Z</dcterms:modified>
</cp:coreProperties>
</file>