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6_sim/PRIMO SEMESTRE/"/>
    </mc:Choice>
  </mc:AlternateContent>
  <xr:revisionPtr revIDLastSave="0" documentId="13_ncr:1_{5225F4D3-38EF-344A-B30C-BC2A85C772DF}" xr6:coauthVersionLast="47" xr6:coauthVersionMax="47" xr10:uidLastSave="{00000000-0000-0000-0000-000000000000}"/>
  <bookViews>
    <workbookView xWindow="0" yWindow="500" windowWidth="25600" windowHeight="14420" tabRatio="599" activeTab="3" xr2:uid="{399F0056-C3EF-6749-B732-37CCFDCA889C}"/>
  </bookViews>
  <sheets>
    <sheet name="6A" sheetId="17" r:id="rId1"/>
    <sheet name="6B" sheetId="18" r:id="rId2"/>
    <sheet name="6C" sheetId="19" r:id="rId3"/>
    <sheet name="6D" sheetId="2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5" i="17" l="1"/>
  <c r="S10" i="17"/>
  <c r="S13" i="17" l="1"/>
  <c r="S14" i="17"/>
  <c r="S20" i="20"/>
  <c r="S19" i="20"/>
  <c r="S18" i="20"/>
  <c r="S17" i="20"/>
  <c r="S16" i="20"/>
  <c r="S15" i="20"/>
  <c r="S14" i="20"/>
  <c r="S13" i="20"/>
  <c r="S12" i="20"/>
  <c r="S11" i="20"/>
  <c r="S10" i="20"/>
  <c r="S19" i="19"/>
  <c r="S18" i="19"/>
  <c r="S17" i="19"/>
  <c r="S16" i="19"/>
  <c r="S15" i="19"/>
  <c r="S14" i="19"/>
  <c r="S13" i="19"/>
  <c r="S12" i="19"/>
  <c r="S11" i="19"/>
  <c r="S10" i="19"/>
  <c r="S20" i="19"/>
  <c r="S19" i="18"/>
  <c r="S18" i="18"/>
  <c r="S17" i="18"/>
  <c r="S16" i="18"/>
  <c r="S15" i="18"/>
  <c r="S14" i="18"/>
  <c r="S13" i="18"/>
  <c r="S12" i="18"/>
  <c r="S11" i="18"/>
  <c r="S10" i="18"/>
  <c r="S20" i="18"/>
  <c r="S20" i="17"/>
  <c r="S19" i="17"/>
  <c r="S18" i="17"/>
  <c r="S17" i="17"/>
  <c r="S16" i="17"/>
  <c r="S12" i="17"/>
  <c r="S11" i="17"/>
</calcChain>
</file>

<file path=xl/sharedStrings.xml><?xml version="1.0" encoding="utf-8"?>
<sst xmlns="http://schemas.openxmlformats.org/spreadsheetml/2006/main" count="1444" uniqueCount="96">
  <si>
    <t>Università degli Studi di Catania</t>
  </si>
  <si>
    <t>Corso di Laurea Magistrale in MEDICINA e CHIRURGIA</t>
  </si>
  <si>
    <t>Insegnamento</t>
  </si>
  <si>
    <t>Docente</t>
  </si>
  <si>
    <t>Data</t>
  </si>
  <si>
    <t>lunedì</t>
  </si>
  <si>
    <t>martedì</t>
  </si>
  <si>
    <t>mercoledì</t>
  </si>
  <si>
    <t>giovedì</t>
  </si>
  <si>
    <t>venerdì</t>
  </si>
  <si>
    <t>sabato</t>
  </si>
  <si>
    <t>domenica</t>
  </si>
  <si>
    <t>AULA NON DISPONIBILE</t>
  </si>
  <si>
    <t>Bando</t>
  </si>
  <si>
    <t>Corso Integrato</t>
  </si>
  <si>
    <r>
      <rPr>
        <b/>
        <sz val="9"/>
        <rFont val="Arial"/>
        <family val="2"/>
      </rPr>
      <t xml:space="preserve">Emergenze medico chirurgiche
</t>
    </r>
    <r>
      <rPr>
        <sz val="9"/>
        <rFont val="Arial"/>
        <family val="2"/>
      </rPr>
      <t>(6 CFU)</t>
    </r>
  </si>
  <si>
    <r>
      <rPr>
        <b/>
        <sz val="9"/>
        <rFont val="Arial"/>
        <family val="2"/>
      </rPr>
      <t xml:space="preserve">Malattie del Sangue ed Oncologia 
</t>
    </r>
    <r>
      <rPr>
        <sz val="9"/>
        <rFont val="Arial"/>
        <family val="2"/>
      </rPr>
      <t>(5 CFU)</t>
    </r>
  </si>
  <si>
    <r>
      <rPr>
        <b/>
        <sz val="9"/>
        <rFont val="Arial"/>
        <family val="2"/>
      </rPr>
      <t xml:space="preserve">Geriatria medica e Reumatologia
</t>
    </r>
    <r>
      <rPr>
        <sz val="9"/>
        <rFont val="Arial"/>
        <family val="2"/>
      </rPr>
      <t>(5 CFU)</t>
    </r>
  </si>
  <si>
    <r>
      <rPr>
        <b/>
        <sz val="9"/>
        <rFont val="Arial"/>
        <family val="2"/>
      </rPr>
      <t xml:space="preserve">Clinica Medica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</si>
  <si>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 xml:space="preserve">Chirurgia Generale ed Oncologica 
</t>
    </r>
    <r>
      <rPr>
        <sz val="9"/>
        <rFont val="Arial"/>
        <family val="2"/>
      </rPr>
      <t>(7 CFU)</t>
    </r>
  </si>
  <si>
    <r>
      <t>Medicina d'Urgenza</t>
    </r>
    <r>
      <rPr>
        <sz val="9"/>
        <rFont val="Arial"/>
        <family val="2"/>
      </rPr>
      <t xml:space="preserve">
(2 CFU = 14 ore in aula)</t>
    </r>
  </si>
  <si>
    <r>
      <t xml:space="preserve">Chirurgia d'Urgenza
</t>
    </r>
    <r>
      <rPr>
        <sz val="9"/>
        <rFont val="Arial"/>
        <family val="2"/>
      </rPr>
      <t>(2 CFU = 14 ore in aula)</t>
    </r>
  </si>
  <si>
    <r>
      <t>Anestesiologia e Rianim.</t>
    </r>
    <r>
      <rPr>
        <sz val="9"/>
        <rFont val="Arial"/>
        <family val="2"/>
      </rPr>
      <t xml:space="preserve">
(2 CFU = 14 ore in aula)</t>
    </r>
  </si>
  <si>
    <r>
      <t>Mal. del Sangue</t>
    </r>
    <r>
      <rPr>
        <sz val="9"/>
        <rFont val="Arial"/>
        <family val="2"/>
      </rPr>
      <t xml:space="preserve">
(3 CFU = 21 ore in aula)</t>
    </r>
  </si>
  <si>
    <r>
      <t>Geriatria e Gerontologia</t>
    </r>
    <r>
      <rPr>
        <sz val="9"/>
        <rFont val="Arial"/>
        <family val="2"/>
      </rPr>
      <t xml:space="preserve">
(3 CFU = 21 ore in aula)</t>
    </r>
  </si>
  <si>
    <r>
      <t>Reumatologia</t>
    </r>
    <r>
      <rPr>
        <sz val="9"/>
        <rFont val="Arial"/>
        <family val="2"/>
      </rPr>
      <t xml:space="preserve">
(2 CFU = 14 ore in aula)</t>
    </r>
  </si>
  <si>
    <r>
      <t>Medicina Interna</t>
    </r>
    <r>
      <rPr>
        <sz val="9"/>
        <rFont val="Arial"/>
        <family val="2"/>
      </rPr>
      <t xml:space="preserve">
(5 CFU = 35 ore in aula)</t>
    </r>
  </si>
  <si>
    <r>
      <t>Medicina di Famiglia</t>
    </r>
    <r>
      <rPr>
        <sz val="9"/>
        <rFont val="Arial"/>
        <family val="2"/>
      </rPr>
      <t xml:space="preserve">
(2 CFU = 14 ore in aula)</t>
    </r>
  </si>
  <si>
    <r>
      <t>Chirurgia Generale</t>
    </r>
    <r>
      <rPr>
        <sz val="9"/>
        <rFont val="Arial"/>
        <family val="2"/>
      </rPr>
      <t xml:space="preserve">
(5 CFU = 35 ore in aula)</t>
    </r>
  </si>
  <si>
    <r>
      <t xml:space="preserve">Chirurgia Oncologica </t>
    </r>
    <r>
      <rPr>
        <sz val="9"/>
        <rFont val="Arial"/>
        <family val="2"/>
      </rPr>
      <t xml:space="preserve">
(2 CFU = 14 ore in aula)</t>
    </r>
  </si>
  <si>
    <t>Medicina Interna</t>
  </si>
  <si>
    <t>Medicina urg.</t>
  </si>
  <si>
    <t>Oncologia</t>
  </si>
  <si>
    <t>Mal. Sangue</t>
  </si>
  <si>
    <t>Reumatologia</t>
  </si>
  <si>
    <t>Geriatria</t>
  </si>
  <si>
    <t>Chirurgia Gen.</t>
  </si>
  <si>
    <t>Chir. Oncologica</t>
  </si>
  <si>
    <t>Chir. Urgenza</t>
  </si>
  <si>
    <t>Anestesiologia</t>
  </si>
  <si>
    <t>Medicina Famiglia</t>
  </si>
  <si>
    <t>Programmate</t>
  </si>
  <si>
    <t>Previste</t>
  </si>
  <si>
    <r>
      <t xml:space="preserve">Oncologia Medica
</t>
    </r>
    <r>
      <rPr>
        <sz val="9"/>
        <rFont val="Arial"/>
        <family val="2"/>
      </rPr>
      <t>(2 CFU = 14 ore in aula)</t>
    </r>
  </si>
  <si>
    <t>08,30-09,30</t>
  </si>
  <si>
    <t>09,30-10,30</t>
  </si>
  <si>
    <t>10,30-11,30</t>
  </si>
  <si>
    <t>11,30-12,30</t>
  </si>
  <si>
    <t>12,30-13,30</t>
  </si>
  <si>
    <t>13,30-14,30</t>
  </si>
  <si>
    <t>14,30-15,30</t>
  </si>
  <si>
    <t>15,30-16,30</t>
  </si>
  <si>
    <t>16,30-17,30</t>
  </si>
  <si>
    <t>Mal.  Sangue</t>
  </si>
  <si>
    <t>SOSPENSIONE DIDATTICA (dal 14 dicembre al 6 gennaio) - Appello straordinario a.a. 2024/25</t>
  </si>
  <si>
    <t>I SESSIONE ESAMI DI PROFITTO (dal 18 gennaio al 28 febbraio)</t>
  </si>
  <si>
    <t>TIROCINIO EMERGENZE E ONCOLOGIA
6 CFU = 120 ore</t>
  </si>
  <si>
    <t>Orario delle Lezioni - A.A. 2026/27 - I semestre</t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</si>
  <si>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A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2021/22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</si>
  <si>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B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2021/22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</si>
  <si>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C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2021/22</t>
    </r>
  </si>
  <si>
    <r>
      <rPr>
        <b/>
        <i/>
        <sz val="18"/>
        <color rgb="FFC00000"/>
        <rFont val="Arial"/>
        <family val="2"/>
      </rPr>
      <t>VI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 xml:space="preserve">Canale D 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9"/>
        <color indexed="18"/>
        <rFont val="Arial"/>
        <family val="2"/>
      </rPr>
      <t>Studenti immatricolati A.A. 2021/22</t>
    </r>
  </si>
  <si>
    <r>
      <t xml:space="preserve">Sede
</t>
    </r>
    <r>
      <rPr>
        <b/>
        <sz val="14"/>
        <color indexed="56"/>
        <rFont val="Arial"/>
        <family val="2"/>
      </rPr>
      <t>Aula C - Plesso Basile</t>
    </r>
  </si>
  <si>
    <r>
      <t xml:space="preserve"> Sede
</t>
    </r>
    <r>
      <rPr>
        <b/>
        <sz val="14"/>
        <color indexed="56"/>
        <rFont val="Arial"/>
        <family val="2"/>
      </rPr>
      <t>Aula Pero - Policlinico</t>
    </r>
  </si>
  <si>
    <t>DAVIDE CAMPAGNA</t>
  </si>
  <si>
    <t>GUIDO BASILE</t>
  </si>
  <si>
    <t>FRANCESCA RUBULOTTA</t>
  </si>
  <si>
    <t>PAOLO VIGNERI</t>
  </si>
  <si>
    <t>MASSIMO MOTTA</t>
  </si>
  <si>
    <t>MICHELE COLACI</t>
  </si>
  <si>
    <t>GUIDO BASILE 
ANTONIO G. BIONDI</t>
  </si>
  <si>
    <t>SOSPENSIONE DIDATTICA (dal 14 dicembre al 6 gennaio) - Appello straordinario a.a. 2025/26</t>
  </si>
  <si>
    <t>DAVIDE CAMPAGN A</t>
  </si>
  <si>
    <t>FILIPPO SANFILIPPO</t>
  </si>
  <si>
    <t>FRANCESCO DI RAIMONDO ALESSANDRA ROMANO</t>
  </si>
  <si>
    <t>GABRIELLA PELLEGRITI</t>
  </si>
  <si>
    <t>PIETRO CASTELLINO AGOSTINO GAUDIO</t>
  </si>
  <si>
    <t>ISIDORO DI CARLO</t>
  </si>
  <si>
    <t>MARCELLO DONATI</t>
  </si>
  <si>
    <t>GAETANO BERTINO</t>
  </si>
  <si>
    <t>SALVATORE PIRO</t>
  </si>
  <si>
    <t>GIUSEPPE DISTEFANO</t>
  </si>
  <si>
    <t>GAETANO LA GRECA</t>
  </si>
  <si>
    <t>EMMA CACCIOLA 
ROSSELLA CACCIOLA</t>
  </si>
  <si>
    <t>FEDERICA MARTORANA</t>
  </si>
  <si>
    <t>DAVIDE CAMPAGNA
RICCARDO POLOSA</t>
  </si>
  <si>
    <t>GIOVANNI MILAZZO</t>
  </si>
  <si>
    <t>ROSARIO VECCHIO
GIOVANNA BRANCATO</t>
  </si>
  <si>
    <t>ROSARIO VECCHIO</t>
  </si>
  <si>
    <t>GIUSEPPE PALUMBO 
ROSSELLA CACCIOLA</t>
  </si>
  <si>
    <t>ANTONINO ZANGHI'</t>
  </si>
  <si>
    <t>ANTONINO DI PINO
ROBERTO SCICALI</t>
  </si>
  <si>
    <t>GUIDO N. ZANGHI'</t>
  </si>
  <si>
    <t>FRANCESCO DI RAIMONDO 
ALESSANDRA ROMANO</t>
  </si>
  <si>
    <t>ANTONINO DI PINO 
ROBERTO SCICALI</t>
  </si>
  <si>
    <t>GAETANO LA GRECA 
ANTONINO ZANGHI'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</si>
</sst>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sz val="18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4"/>
      <color indexed="18"/>
      <name val="Arial"/>
      <family val="2"/>
    </font>
    <font>
      <b/>
      <i/>
      <sz val="18"/>
      <color rgb="FFC00000"/>
      <name val="Arial"/>
      <family val="2"/>
    </font>
    <font>
      <b/>
      <i/>
      <sz val="18"/>
      <color rgb="FF002060"/>
      <name val="Arial"/>
      <family val="2"/>
    </font>
    <font>
      <b/>
      <i/>
      <sz val="9"/>
      <color indexed="18"/>
      <name val="Arial"/>
      <family val="2"/>
    </font>
    <font>
      <b/>
      <sz val="11"/>
      <color theme="3" tint="-0.24997711111789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indexed="56"/>
      <name val="Arial"/>
      <family val="2"/>
    </font>
    <font>
      <b/>
      <sz val="9"/>
      <color indexed="8"/>
      <name val="Arial"/>
      <family val="2"/>
    </font>
    <font>
      <b/>
      <sz val="12"/>
      <color rgb="FF002060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11"/>
      <color rgb="FF002060"/>
      <name val="Arial"/>
      <family val="2"/>
    </font>
    <font>
      <sz val="9"/>
      <color indexed="1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8" tint="0.3999450666829432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0" fillId="0" borderId="1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" fillId="0" borderId="0" xfId="0" applyFont="1"/>
    <xf numFmtId="0" fontId="10" fillId="0" borderId="13" xfId="0" applyFont="1" applyBorder="1"/>
    <xf numFmtId="0" fontId="10" fillId="13" borderId="18" xfId="0" applyFont="1" applyFill="1" applyBorder="1" applyAlignment="1">
      <alignment horizontal="center" vertical="center" wrapText="1"/>
    </xf>
    <xf numFmtId="0" fontId="10" fillId="13" borderId="9" xfId="0" applyFont="1" applyFill="1" applyBorder="1" applyAlignment="1">
      <alignment horizontal="center" vertical="center" wrapText="1"/>
    </xf>
    <xf numFmtId="0" fontId="10" fillId="14" borderId="9" xfId="0" applyFont="1" applyFill="1" applyBorder="1" applyAlignment="1">
      <alignment horizontal="center" vertical="center" wrapText="1"/>
    </xf>
    <xf numFmtId="0" fontId="10" fillId="14" borderId="13" xfId="0" applyFont="1" applyFill="1" applyBorder="1" applyAlignment="1">
      <alignment horizontal="center" vertical="center" wrapText="1"/>
    </xf>
    <xf numFmtId="0" fontId="10" fillId="13" borderId="20" xfId="0" applyFont="1" applyFill="1" applyBorder="1" applyAlignment="1">
      <alignment horizontal="center" vertical="center" wrapText="1"/>
    </xf>
    <xf numFmtId="0" fontId="10" fillId="13" borderId="13" xfId="0" applyFont="1" applyFill="1" applyBorder="1" applyAlignment="1">
      <alignment horizontal="center" vertical="center" wrapText="1"/>
    </xf>
    <xf numFmtId="0" fontId="10" fillId="15" borderId="9" xfId="0" applyFont="1" applyFill="1" applyBorder="1" applyAlignment="1">
      <alignment horizontal="center" vertical="center" wrapText="1"/>
    </xf>
    <xf numFmtId="0" fontId="11" fillId="18" borderId="13" xfId="0" applyFont="1" applyFill="1" applyBorder="1" applyAlignment="1">
      <alignment horizontal="center" vertical="center" wrapText="1"/>
    </xf>
    <xf numFmtId="0" fontId="10" fillId="19" borderId="13" xfId="0" applyFont="1" applyFill="1" applyBorder="1" applyAlignment="1">
      <alignment horizontal="center" vertical="center" wrapText="1"/>
    </xf>
    <xf numFmtId="0" fontId="11" fillId="17" borderId="13" xfId="0" applyFont="1" applyFill="1" applyBorder="1" applyAlignment="1">
      <alignment horizontal="center" vertical="center" wrapText="1"/>
    </xf>
    <xf numFmtId="0" fontId="11" fillId="13" borderId="13" xfId="0" applyFont="1" applyFill="1" applyBorder="1" applyAlignment="1">
      <alignment horizontal="center" vertical="center" wrapText="1"/>
    </xf>
    <xf numFmtId="0" fontId="10" fillId="18" borderId="13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18" borderId="9" xfId="0" applyFont="1" applyFill="1" applyBorder="1" applyAlignment="1">
      <alignment horizontal="center" vertical="center"/>
    </xf>
    <xf numFmtId="0" fontId="11" fillId="15" borderId="13" xfId="0" applyFont="1" applyFill="1" applyBorder="1" applyAlignment="1">
      <alignment horizontal="center" vertical="center" wrapText="1"/>
    </xf>
    <xf numFmtId="0" fontId="11" fillId="20" borderId="13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19" borderId="13" xfId="0" applyFont="1" applyFill="1" applyBorder="1" applyAlignment="1">
      <alignment horizontal="center" vertical="center" wrapText="1"/>
    </xf>
    <xf numFmtId="0" fontId="11" fillId="14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12" borderId="22" xfId="0" applyFont="1" applyFill="1" applyBorder="1" applyAlignment="1">
      <alignment horizontal="center" vertical="center" wrapText="1"/>
    </xf>
    <xf numFmtId="0" fontId="10" fillId="19" borderId="9" xfId="0" applyFont="1" applyFill="1" applyBorder="1" applyAlignment="1">
      <alignment horizontal="center" vertical="center" wrapText="1"/>
    </xf>
    <xf numFmtId="0" fontId="10" fillId="15" borderId="13" xfId="0" applyFont="1" applyFill="1" applyBorder="1" applyAlignment="1">
      <alignment horizontal="center" vertical="center" wrapText="1"/>
    </xf>
    <xf numFmtId="0" fontId="10" fillId="19" borderId="22" xfId="0" applyFont="1" applyFill="1" applyBorder="1" applyAlignment="1">
      <alignment horizontal="center" vertical="center" wrapText="1"/>
    </xf>
    <xf numFmtId="0" fontId="10" fillId="14" borderId="22" xfId="0" applyFont="1" applyFill="1" applyBorder="1" applyAlignment="1">
      <alignment horizontal="center" vertical="center" wrapText="1"/>
    </xf>
    <xf numFmtId="0" fontId="10" fillId="17" borderId="13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0" fillId="12" borderId="20" xfId="0" applyFont="1" applyFill="1" applyBorder="1" applyAlignment="1">
      <alignment horizontal="center" vertical="center"/>
    </xf>
    <xf numFmtId="0" fontId="10" fillId="1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0" fillId="20" borderId="20" xfId="0" applyFont="1" applyFill="1" applyBorder="1" applyAlignment="1">
      <alignment horizontal="center" vertical="center" wrapText="1"/>
    </xf>
    <xf numFmtId="0" fontId="10" fillId="20" borderId="13" xfId="0" applyFont="1" applyFill="1" applyBorder="1" applyAlignment="1">
      <alignment horizontal="center" vertical="center" wrapText="1"/>
    </xf>
    <xf numFmtId="0" fontId="10" fillId="14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/>
    </xf>
    <xf numFmtId="0" fontId="18" fillId="0" borderId="13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22" borderId="13" xfId="0" applyFont="1" applyFill="1" applyBorder="1" applyAlignment="1">
      <alignment horizontal="left" vertical="center"/>
    </xf>
    <xf numFmtId="0" fontId="12" fillId="13" borderId="13" xfId="0" applyFont="1" applyFill="1" applyBorder="1" applyAlignment="1">
      <alignment horizontal="left" vertical="center"/>
    </xf>
    <xf numFmtId="0" fontId="10" fillId="15" borderId="13" xfId="0" applyFont="1" applyFill="1" applyBorder="1" applyAlignment="1">
      <alignment horizontal="left" vertical="center"/>
    </xf>
    <xf numFmtId="0" fontId="12" fillId="17" borderId="13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18" borderId="13" xfId="0" applyFont="1" applyFill="1" applyBorder="1" applyAlignment="1">
      <alignment horizontal="left" vertical="center"/>
    </xf>
    <xf numFmtId="0" fontId="12" fillId="23" borderId="13" xfId="0" applyFont="1" applyFill="1" applyBorder="1" applyAlignment="1">
      <alignment horizontal="left" vertical="center"/>
    </xf>
    <xf numFmtId="0" fontId="10" fillId="21" borderId="13" xfId="0" applyFont="1" applyFill="1" applyBorder="1" applyAlignment="1">
      <alignment horizontal="center" vertical="center"/>
    </xf>
    <xf numFmtId="0" fontId="10" fillId="19" borderId="1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/>
    </xf>
    <xf numFmtId="0" fontId="10" fillId="12" borderId="13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15" borderId="21" xfId="0" applyFont="1" applyFill="1" applyBorder="1" applyAlignment="1">
      <alignment horizontal="center" vertical="center" wrapText="1"/>
    </xf>
    <xf numFmtId="0" fontId="10" fillId="21" borderId="1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8" borderId="18" xfId="0" applyFont="1" applyFill="1" applyBorder="1" applyAlignment="1">
      <alignment horizontal="center" vertical="center" wrapText="1"/>
    </xf>
    <xf numFmtId="164" fontId="22" fillId="8" borderId="30" xfId="0" applyNumberFormat="1" applyFont="1" applyFill="1" applyBorder="1" applyAlignment="1">
      <alignment horizontal="center" vertical="center" wrapText="1"/>
    </xf>
    <xf numFmtId="0" fontId="22" fillId="8" borderId="20" xfId="0" applyFont="1" applyFill="1" applyBorder="1" applyAlignment="1">
      <alignment horizontal="center" vertical="center" wrapText="1"/>
    </xf>
    <xf numFmtId="164" fontId="22" fillId="8" borderId="21" xfId="0" applyNumberFormat="1" applyFont="1" applyFill="1" applyBorder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164" fontId="23" fillId="8" borderId="21" xfId="0" applyNumberFormat="1" applyFont="1" applyFill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 wrapText="1"/>
    </xf>
    <xf numFmtId="164" fontId="23" fillId="8" borderId="41" xfId="0" applyNumberFormat="1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15" fillId="7" borderId="45" xfId="0" applyFont="1" applyFill="1" applyBorder="1" applyAlignment="1">
      <alignment horizontal="center" vertical="center" wrapText="1"/>
    </xf>
    <xf numFmtId="0" fontId="15" fillId="7" borderId="46" xfId="0" applyFont="1" applyFill="1" applyBorder="1" applyAlignment="1">
      <alignment horizontal="center" vertical="center" wrapText="1"/>
    </xf>
    <xf numFmtId="0" fontId="11" fillId="7" borderId="46" xfId="0" applyFont="1" applyFill="1" applyBorder="1" applyAlignment="1">
      <alignment horizontal="center" vertical="center" wrapText="1"/>
    </xf>
    <xf numFmtId="0" fontId="11" fillId="7" borderId="47" xfId="0" applyFont="1" applyFill="1" applyBorder="1" applyAlignment="1">
      <alignment horizontal="center" vertical="center" wrapText="1"/>
    </xf>
    <xf numFmtId="0" fontId="17" fillId="11" borderId="13" xfId="0" applyFont="1" applyFill="1" applyBorder="1" applyAlignment="1">
      <alignment horizontal="center" vertical="center"/>
    </xf>
    <xf numFmtId="0" fontId="10" fillId="19" borderId="19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/>
    </xf>
    <xf numFmtId="164" fontId="22" fillId="8" borderId="41" xfId="0" applyNumberFormat="1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23" fillId="8" borderId="44" xfId="0" applyFont="1" applyFill="1" applyBorder="1" applyAlignment="1">
      <alignment horizontal="center" vertical="center" wrapText="1"/>
    </xf>
    <xf numFmtId="164" fontId="23" fillId="8" borderId="48" xfId="0" applyNumberFormat="1" applyFont="1" applyFill="1" applyBorder="1" applyAlignment="1">
      <alignment horizontal="center" vertical="center" wrapText="1"/>
    </xf>
    <xf numFmtId="0" fontId="11" fillId="7" borderId="49" xfId="0" applyFont="1" applyFill="1" applyBorder="1" applyAlignment="1">
      <alignment horizontal="center" vertical="center" wrapText="1"/>
    </xf>
    <xf numFmtId="0" fontId="10" fillId="17" borderId="9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0" fillId="0" borderId="22" xfId="0" applyFont="1" applyBorder="1" applyAlignment="1">
      <alignment horizontal="center" vertical="center"/>
    </xf>
    <xf numFmtId="0" fontId="10" fillId="15" borderId="22" xfId="0" applyFont="1" applyFill="1" applyBorder="1" applyAlignment="1">
      <alignment horizontal="center" vertical="center" wrapText="1"/>
    </xf>
    <xf numFmtId="0" fontId="10" fillId="0" borderId="22" xfId="0" applyFont="1" applyBorder="1"/>
    <xf numFmtId="0" fontId="10" fillId="6" borderId="20" xfId="0" applyFont="1" applyFill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10" fillId="18" borderId="2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12" borderId="22" xfId="0" applyFont="1" applyFill="1" applyBorder="1" applyAlignment="1">
      <alignment horizontal="center" vertical="center"/>
    </xf>
    <xf numFmtId="0" fontId="22" fillId="8" borderId="55" xfId="0" applyFont="1" applyFill="1" applyBorder="1" applyAlignment="1">
      <alignment horizontal="center" vertical="center" wrapText="1"/>
    </xf>
    <xf numFmtId="164" fontId="22" fillId="8" borderId="56" xfId="0" applyNumberFormat="1" applyFont="1" applyFill="1" applyBorder="1" applyAlignment="1">
      <alignment horizontal="center" vertical="center" wrapText="1"/>
    </xf>
    <xf numFmtId="0" fontId="10" fillId="4" borderId="55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57" xfId="0" applyFont="1" applyFill="1" applyBorder="1" applyAlignment="1">
      <alignment horizontal="center" vertical="center"/>
    </xf>
    <xf numFmtId="0" fontId="17" fillId="11" borderId="11" xfId="0" applyFont="1" applyFill="1" applyBorder="1" applyAlignment="1">
      <alignment horizontal="center" vertical="center"/>
    </xf>
    <xf numFmtId="0" fontId="17" fillId="11" borderId="57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/>
    </xf>
    <xf numFmtId="0" fontId="10" fillId="3" borderId="35" xfId="0" applyFont="1" applyFill="1" applyBorder="1" applyAlignment="1">
      <alignment horizontal="center"/>
    </xf>
    <xf numFmtId="0" fontId="10" fillId="3" borderId="36" xfId="0" applyFont="1" applyFill="1" applyBorder="1" applyAlignment="1">
      <alignment horizontal="center"/>
    </xf>
    <xf numFmtId="0" fontId="21" fillId="7" borderId="42" xfId="0" applyFont="1" applyFill="1" applyBorder="1" applyAlignment="1">
      <alignment horizontal="center" vertical="center" wrapText="1"/>
    </xf>
    <xf numFmtId="0" fontId="21" fillId="7" borderId="4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51" xfId="0" applyFont="1" applyFill="1" applyBorder="1" applyAlignment="1">
      <alignment horizontal="center" vertical="center" wrapText="1"/>
    </xf>
    <xf numFmtId="0" fontId="10" fillId="9" borderId="52" xfId="0" applyFont="1" applyFill="1" applyBorder="1" applyAlignment="1">
      <alignment horizontal="center" vertical="center" wrapText="1"/>
    </xf>
    <xf numFmtId="0" fontId="10" fillId="9" borderId="53" xfId="0" applyFont="1" applyFill="1" applyBorder="1" applyAlignment="1">
      <alignment horizontal="center" vertical="center" wrapText="1"/>
    </xf>
    <xf numFmtId="0" fontId="21" fillId="11" borderId="20" xfId="0" applyFont="1" applyFill="1" applyBorder="1" applyAlignment="1">
      <alignment horizontal="center" vertical="center"/>
    </xf>
    <xf numFmtId="0" fontId="21" fillId="11" borderId="13" xfId="0" applyFont="1" applyFill="1" applyBorder="1" applyAlignment="1">
      <alignment horizontal="center" vertical="center"/>
    </xf>
    <xf numFmtId="0" fontId="21" fillId="11" borderId="22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1" fillId="11" borderId="23" xfId="0" applyFont="1" applyFill="1" applyBorder="1" applyAlignment="1">
      <alignment horizontal="center" vertical="center"/>
    </xf>
    <xf numFmtId="0" fontId="21" fillId="11" borderId="18" xfId="0" applyFont="1" applyFill="1" applyBorder="1" applyAlignment="1">
      <alignment horizontal="center" vertical="center"/>
    </xf>
    <xf numFmtId="0" fontId="21" fillId="11" borderId="9" xfId="0" applyFont="1" applyFill="1" applyBorder="1" applyAlignment="1">
      <alignment horizontal="center" vertical="center"/>
    </xf>
    <xf numFmtId="0" fontId="21" fillId="11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1" fillId="11" borderId="24" xfId="0" applyFont="1" applyFill="1" applyBorder="1" applyAlignment="1">
      <alignment horizontal="center" vertical="center"/>
    </xf>
    <xf numFmtId="0" fontId="21" fillId="11" borderId="25" xfId="0" applyFont="1" applyFill="1" applyBorder="1" applyAlignment="1">
      <alignment horizontal="center" vertical="center"/>
    </xf>
    <xf numFmtId="0" fontId="21" fillId="11" borderId="26" xfId="0" applyFont="1" applyFill="1" applyBorder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0" fontId="21" fillId="11" borderId="5" xfId="0" applyFont="1" applyFill="1" applyBorder="1" applyAlignment="1">
      <alignment horizontal="center" vertical="center"/>
    </xf>
    <xf numFmtId="0" fontId="21" fillId="11" borderId="10" xfId="0" applyFont="1" applyFill="1" applyBorder="1" applyAlignment="1">
      <alignment horizontal="center" vertical="center"/>
    </xf>
    <xf numFmtId="0" fontId="21" fillId="11" borderId="12" xfId="0" applyFont="1" applyFill="1" applyBorder="1" applyAlignment="1">
      <alignment horizontal="center" vertical="center"/>
    </xf>
    <xf numFmtId="0" fontId="21" fillId="11" borderId="50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0" fillId="15" borderId="30" xfId="0" applyFont="1" applyFill="1" applyBorder="1" applyAlignment="1">
      <alignment horizontal="center" vertical="center" wrapText="1"/>
    </xf>
    <xf numFmtId="0" fontId="20" fillId="15" borderId="39" xfId="0" applyFont="1" applyFill="1" applyBorder="1" applyAlignment="1">
      <alignment horizontal="center" vertical="center" wrapText="1"/>
    </xf>
    <xf numFmtId="0" fontId="20" fillId="15" borderId="33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10" fillId="13" borderId="30" xfId="0" applyFont="1" applyFill="1" applyBorder="1" applyAlignment="1">
      <alignment horizontal="center" vertical="center" wrapText="1"/>
    </xf>
    <xf numFmtId="0" fontId="10" fillId="13" borderId="33" xfId="0" applyFont="1" applyFill="1" applyBorder="1" applyAlignment="1">
      <alignment horizontal="center" vertical="center" wrapText="1"/>
    </xf>
    <xf numFmtId="0" fontId="10" fillId="17" borderId="30" xfId="0" applyFont="1" applyFill="1" applyBorder="1" applyAlignment="1">
      <alignment horizontal="center" vertical="center" wrapText="1"/>
    </xf>
    <xf numFmtId="0" fontId="10" fillId="17" borderId="33" xfId="0" applyFont="1" applyFill="1" applyBorder="1" applyAlignment="1">
      <alignment horizontal="center" vertical="center" wrapText="1"/>
    </xf>
    <xf numFmtId="0" fontId="10" fillId="16" borderId="30" xfId="0" applyFont="1" applyFill="1" applyBorder="1" applyAlignment="1">
      <alignment horizontal="center" vertical="center" wrapText="1"/>
    </xf>
    <xf numFmtId="0" fontId="10" fillId="16" borderId="33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10" fillId="9" borderId="28" xfId="0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/>
    </xf>
    <xf numFmtId="0" fontId="21" fillId="11" borderId="7" xfId="0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9" borderId="22" xfId="0" applyFont="1" applyFill="1" applyBorder="1" applyAlignment="1">
      <alignment horizontal="center" vertical="center" wrapText="1"/>
    </xf>
    <xf numFmtId="0" fontId="17" fillId="11" borderId="20" xfId="0" applyFont="1" applyFill="1" applyBorder="1" applyAlignment="1">
      <alignment horizontal="center" vertical="center"/>
    </xf>
    <xf numFmtId="0" fontId="17" fillId="11" borderId="13" xfId="0" applyFont="1" applyFill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/>
    </xf>
    <xf numFmtId="0" fontId="11" fillId="3" borderId="34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26"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6"/>
        </patternFill>
      </fill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CCCCFF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D3EF-E930-8145-B8B8-07E236E9F903}">
  <sheetPr>
    <tabColor rgb="FFFF0000"/>
  </sheetPr>
  <dimension ref="B1:S97"/>
  <sheetViews>
    <sheetView topLeftCell="A68" zoomScale="50" zoomScaleNormal="85" workbookViewId="0">
      <selection activeCell="C87" sqref="C87:D95"/>
    </sheetView>
  </sheetViews>
  <sheetFormatPr baseColWidth="10" defaultColWidth="8.83203125" defaultRowHeight="14" x14ac:dyDescent="0.15"/>
  <cols>
    <col min="1" max="1" width="8.83203125" style="2"/>
    <col min="2" max="13" width="20.5" style="1" customWidth="1"/>
    <col min="14" max="14" width="20.5" style="2" customWidth="1"/>
    <col min="15" max="16" width="8.83203125" style="2"/>
    <col min="17" max="17" width="18" style="74" customWidth="1"/>
    <col min="18" max="18" width="8.83203125" style="2"/>
    <col min="19" max="19" width="13.5" style="2" customWidth="1"/>
    <col min="20" max="21" width="8.83203125" style="2"/>
    <col min="22" max="22" width="8.83203125" style="2" customWidth="1"/>
    <col min="23" max="16384" width="8.83203125" style="2"/>
  </cols>
  <sheetData>
    <row r="1" spans="2:19" ht="15" thickBot="1" x14ac:dyDescent="0.2"/>
    <row r="2" spans="2:19" ht="20.25" customHeight="1" x14ac:dyDescent="0.15">
      <c r="B2" s="144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</row>
    <row r="3" spans="2:19" ht="20.25" customHeight="1" x14ac:dyDescent="0.15">
      <c r="B3" s="147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</row>
    <row r="4" spans="2:19" ht="20.25" customHeight="1" thickBot="1" x14ac:dyDescent="0.2">
      <c r="B4" s="150" t="s">
        <v>57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</row>
    <row r="5" spans="2:19" ht="40" customHeight="1" thickBot="1" x14ac:dyDescent="0.2">
      <c r="B5" s="153" t="s">
        <v>58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5"/>
    </row>
    <row r="6" spans="2:19" ht="40" customHeight="1" x14ac:dyDescent="0.15">
      <c r="B6" s="69" t="s">
        <v>14</v>
      </c>
      <c r="C6" s="178" t="s">
        <v>15</v>
      </c>
      <c r="D6" s="179"/>
      <c r="E6" s="180"/>
      <c r="F6" s="190" t="s">
        <v>16</v>
      </c>
      <c r="G6" s="191"/>
      <c r="H6" s="188" t="s">
        <v>17</v>
      </c>
      <c r="I6" s="189"/>
      <c r="J6" s="186" t="s">
        <v>18</v>
      </c>
      <c r="K6" s="187"/>
      <c r="L6" s="184" t="s">
        <v>19</v>
      </c>
      <c r="M6" s="185"/>
      <c r="N6" s="181" t="s">
        <v>56</v>
      </c>
    </row>
    <row r="7" spans="2:19" ht="40" customHeight="1" x14ac:dyDescent="0.15">
      <c r="B7" s="70" t="s">
        <v>2</v>
      </c>
      <c r="C7" s="33" t="s">
        <v>20</v>
      </c>
      <c r="D7" s="26" t="s">
        <v>21</v>
      </c>
      <c r="E7" s="34" t="s">
        <v>22</v>
      </c>
      <c r="F7" s="35" t="s">
        <v>23</v>
      </c>
      <c r="G7" s="36" t="s">
        <v>43</v>
      </c>
      <c r="H7" s="28" t="s">
        <v>24</v>
      </c>
      <c r="I7" s="37" t="s">
        <v>25</v>
      </c>
      <c r="J7" s="29" t="s">
        <v>26</v>
      </c>
      <c r="K7" s="38" t="s">
        <v>27</v>
      </c>
      <c r="L7" s="39" t="s">
        <v>28</v>
      </c>
      <c r="M7" s="40" t="s">
        <v>29</v>
      </c>
      <c r="N7" s="182"/>
    </row>
    <row r="8" spans="2:19" ht="40" customHeight="1" thickBot="1" x14ac:dyDescent="0.2">
      <c r="B8" s="71" t="s">
        <v>3</v>
      </c>
      <c r="C8" s="15" t="s">
        <v>64</v>
      </c>
      <c r="D8" s="15" t="s">
        <v>65</v>
      </c>
      <c r="E8" s="15" t="s">
        <v>66</v>
      </c>
      <c r="F8" s="15" t="s">
        <v>89</v>
      </c>
      <c r="G8" s="15" t="s">
        <v>67</v>
      </c>
      <c r="H8" s="15" t="s">
        <v>68</v>
      </c>
      <c r="I8" s="15" t="s">
        <v>69</v>
      </c>
      <c r="J8" s="15" t="s">
        <v>91</v>
      </c>
      <c r="K8" s="15" t="s">
        <v>81</v>
      </c>
      <c r="L8" s="3" t="s">
        <v>70</v>
      </c>
      <c r="M8" s="16" t="s">
        <v>90</v>
      </c>
      <c r="N8" s="183"/>
    </row>
    <row r="9" spans="2:19" ht="40" customHeight="1" thickBot="1" x14ac:dyDescent="0.2">
      <c r="B9" s="156" t="s">
        <v>62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/>
      <c r="Q9" s="57"/>
      <c r="R9" s="56" t="s">
        <v>42</v>
      </c>
      <c r="S9" s="56" t="s">
        <v>41</v>
      </c>
    </row>
    <row r="10" spans="2:19" ht="20.25" customHeight="1" thickBot="1" x14ac:dyDescent="0.2">
      <c r="B10" s="120"/>
      <c r="C10" s="205" t="s">
        <v>4</v>
      </c>
      <c r="D10" s="206"/>
      <c r="E10" s="84" t="s">
        <v>44</v>
      </c>
      <c r="F10" s="85" t="s">
        <v>45</v>
      </c>
      <c r="G10" s="85" t="s">
        <v>46</v>
      </c>
      <c r="H10" s="85" t="s">
        <v>47</v>
      </c>
      <c r="I10" s="85" t="s">
        <v>48</v>
      </c>
      <c r="J10" s="85" t="s">
        <v>49</v>
      </c>
      <c r="K10" s="85" t="s">
        <v>50</v>
      </c>
      <c r="L10" s="86" t="s">
        <v>51</v>
      </c>
      <c r="M10" s="87" t="s">
        <v>52</v>
      </c>
      <c r="N10" s="204"/>
      <c r="O10" s="17"/>
      <c r="Q10" s="60" t="s">
        <v>31</v>
      </c>
      <c r="R10" s="57">
        <v>14</v>
      </c>
      <c r="S10" s="57">
        <f>COUNTIF($B$11:$N$97,"Medicina urg.")</f>
        <v>14</v>
      </c>
    </row>
    <row r="11" spans="2:19" ht="20.25" customHeight="1" x14ac:dyDescent="0.15">
      <c r="B11" s="121"/>
      <c r="C11" s="75" t="s">
        <v>8</v>
      </c>
      <c r="D11" s="76">
        <v>46296</v>
      </c>
      <c r="E11" s="19" t="s">
        <v>30</v>
      </c>
      <c r="F11" s="20" t="s">
        <v>30</v>
      </c>
      <c r="G11" s="20" t="s">
        <v>30</v>
      </c>
      <c r="H11" s="25" t="s">
        <v>31</v>
      </c>
      <c r="I11" s="25" t="s">
        <v>31</v>
      </c>
      <c r="J11" s="4"/>
      <c r="K11" s="41" t="s">
        <v>32</v>
      </c>
      <c r="L11" s="41" t="s">
        <v>32</v>
      </c>
      <c r="M11" s="89" t="s">
        <v>32</v>
      </c>
      <c r="N11" s="126"/>
      <c r="P11" s="17"/>
      <c r="Q11" s="63" t="s">
        <v>38</v>
      </c>
      <c r="R11" s="57">
        <v>14</v>
      </c>
      <c r="S11" s="57">
        <f>COUNTIF($B$11:$N$97,"Chir. Urgenza")</f>
        <v>14</v>
      </c>
    </row>
    <row r="12" spans="2:19" ht="20.25" customHeight="1" x14ac:dyDescent="0.15">
      <c r="B12" s="121"/>
      <c r="C12" s="77" t="s">
        <v>9</v>
      </c>
      <c r="D12" s="78">
        <v>46297</v>
      </c>
      <c r="E12" s="23" t="s">
        <v>30</v>
      </c>
      <c r="F12" s="24" t="s">
        <v>30</v>
      </c>
      <c r="G12" s="24" t="s">
        <v>30</v>
      </c>
      <c r="H12" s="42" t="s">
        <v>31</v>
      </c>
      <c r="I12" s="42" t="s">
        <v>31</v>
      </c>
      <c r="J12" s="5"/>
      <c r="K12" s="27" t="s">
        <v>32</v>
      </c>
      <c r="L12" s="27" t="s">
        <v>32</v>
      </c>
      <c r="M12" s="43" t="s">
        <v>32</v>
      </c>
      <c r="N12" s="126"/>
      <c r="O12" s="17"/>
      <c r="Q12" s="64" t="s">
        <v>39</v>
      </c>
      <c r="R12" s="57">
        <v>14</v>
      </c>
      <c r="S12" s="57">
        <f>COUNTIF($B$11:$N$97,"Anestesiologia")</f>
        <v>14</v>
      </c>
    </row>
    <row r="13" spans="2:19" ht="20.25" customHeight="1" x14ac:dyDescent="0.15">
      <c r="B13" s="121"/>
      <c r="C13" s="79" t="s">
        <v>10</v>
      </c>
      <c r="D13" s="80">
        <v>46298</v>
      </c>
      <c r="E13" s="129"/>
      <c r="F13" s="130"/>
      <c r="G13" s="130"/>
      <c r="H13" s="130"/>
      <c r="I13" s="130"/>
      <c r="J13" s="130"/>
      <c r="K13" s="130"/>
      <c r="L13" s="130"/>
      <c r="M13" s="131"/>
      <c r="N13" s="126"/>
      <c r="O13" s="17"/>
      <c r="Q13" s="73" t="s">
        <v>33</v>
      </c>
      <c r="R13" s="57">
        <v>21</v>
      </c>
      <c r="S13" s="57">
        <f>COUNTIF($B$11:$N$97,"Mal.  Sangue")</f>
        <v>21</v>
      </c>
    </row>
    <row r="14" spans="2:19" ht="20.25" customHeight="1" x14ac:dyDescent="0.15">
      <c r="B14" s="121"/>
      <c r="C14" s="79" t="s">
        <v>11</v>
      </c>
      <c r="D14" s="80">
        <v>46299</v>
      </c>
      <c r="E14" s="129"/>
      <c r="F14" s="130"/>
      <c r="G14" s="130"/>
      <c r="H14" s="130"/>
      <c r="I14" s="130"/>
      <c r="J14" s="130"/>
      <c r="K14" s="130"/>
      <c r="L14" s="130"/>
      <c r="M14" s="131"/>
      <c r="N14" s="126"/>
      <c r="O14" s="17"/>
      <c r="Q14" s="66" t="s">
        <v>32</v>
      </c>
      <c r="R14" s="57">
        <v>14</v>
      </c>
      <c r="S14" s="57">
        <f>COUNTIF($B$11:$N$97,"Oncologia")</f>
        <v>14</v>
      </c>
    </row>
    <row r="15" spans="2:19" ht="20.25" customHeight="1" x14ac:dyDescent="0.15">
      <c r="B15" s="121"/>
      <c r="C15" s="77" t="s">
        <v>5</v>
      </c>
      <c r="D15" s="78">
        <v>46300</v>
      </c>
      <c r="E15" s="135" t="s">
        <v>12</v>
      </c>
      <c r="F15" s="136"/>
      <c r="G15" s="136"/>
      <c r="H15" s="136"/>
      <c r="I15" s="136"/>
      <c r="J15" s="136"/>
      <c r="K15" s="136"/>
      <c r="L15" s="136"/>
      <c r="M15" s="137"/>
      <c r="N15" s="126"/>
      <c r="O15" s="17"/>
      <c r="Q15" s="61" t="s">
        <v>35</v>
      </c>
      <c r="R15" s="57">
        <v>21</v>
      </c>
      <c r="S15" s="57">
        <f>COUNTIF($B$11:$N$97,"Geriatria")</f>
        <v>21</v>
      </c>
    </row>
    <row r="16" spans="2:19" ht="20.25" customHeight="1" x14ac:dyDescent="0.15">
      <c r="B16" s="121"/>
      <c r="C16" s="77" t="s">
        <v>6</v>
      </c>
      <c r="D16" s="78">
        <v>46301</v>
      </c>
      <c r="E16" s="135"/>
      <c r="F16" s="136"/>
      <c r="G16" s="136"/>
      <c r="H16" s="136"/>
      <c r="I16" s="136"/>
      <c r="J16" s="136"/>
      <c r="K16" s="136"/>
      <c r="L16" s="136"/>
      <c r="M16" s="137"/>
      <c r="N16" s="126"/>
      <c r="O16" s="17"/>
      <c r="Q16" s="58" t="s">
        <v>34</v>
      </c>
      <c r="R16" s="57">
        <v>14</v>
      </c>
      <c r="S16" s="57">
        <f>COUNTIF($B$11:$N$97,"Reumatologia")</f>
        <v>14</v>
      </c>
    </row>
    <row r="17" spans="2:19" ht="20.25" customHeight="1" x14ac:dyDescent="0.15">
      <c r="B17" s="121"/>
      <c r="C17" s="77" t="s">
        <v>7</v>
      </c>
      <c r="D17" s="78">
        <v>46302</v>
      </c>
      <c r="E17" s="135"/>
      <c r="F17" s="136"/>
      <c r="G17" s="136"/>
      <c r="H17" s="136"/>
      <c r="I17" s="136"/>
      <c r="J17" s="136"/>
      <c r="K17" s="136"/>
      <c r="L17" s="136"/>
      <c r="M17" s="137"/>
      <c r="N17" s="126"/>
      <c r="O17" s="17"/>
      <c r="Q17" s="59" t="s">
        <v>30</v>
      </c>
      <c r="R17" s="57">
        <v>35</v>
      </c>
      <c r="S17" s="57">
        <f>COUNTIF($B$11:$N$97,"Medicina Interna")</f>
        <v>35</v>
      </c>
    </row>
    <row r="18" spans="2:19" ht="20.25" customHeight="1" x14ac:dyDescent="0.15">
      <c r="B18" s="121"/>
      <c r="C18" s="77" t="s">
        <v>8</v>
      </c>
      <c r="D18" s="78">
        <v>46303</v>
      </c>
      <c r="E18" s="135"/>
      <c r="F18" s="136"/>
      <c r="G18" s="136"/>
      <c r="H18" s="136"/>
      <c r="I18" s="136"/>
      <c r="J18" s="136"/>
      <c r="K18" s="136"/>
      <c r="L18" s="136"/>
      <c r="M18" s="137"/>
      <c r="N18" s="126"/>
      <c r="O18" s="17"/>
      <c r="Q18" s="62" t="s">
        <v>40</v>
      </c>
      <c r="R18" s="57">
        <v>14</v>
      </c>
      <c r="S18" s="57">
        <f>COUNTIF($B$11:$N$97,"Medicina Famiglia")</f>
        <v>14</v>
      </c>
    </row>
    <row r="19" spans="2:19" ht="20.25" customHeight="1" x14ac:dyDescent="0.15">
      <c r="B19" s="121"/>
      <c r="C19" s="77" t="s">
        <v>9</v>
      </c>
      <c r="D19" s="78">
        <v>46304</v>
      </c>
      <c r="E19" s="135"/>
      <c r="F19" s="136"/>
      <c r="G19" s="136"/>
      <c r="H19" s="136"/>
      <c r="I19" s="136"/>
      <c r="J19" s="136"/>
      <c r="K19" s="136"/>
      <c r="L19" s="136"/>
      <c r="M19" s="137"/>
      <c r="N19" s="126"/>
      <c r="O19" s="17"/>
      <c r="Q19" s="67" t="s">
        <v>36</v>
      </c>
      <c r="R19" s="57">
        <v>35</v>
      </c>
      <c r="S19" s="57">
        <f>COUNTIF($B$11:$N$97,"Chirurgia Gen.")</f>
        <v>35</v>
      </c>
    </row>
    <row r="20" spans="2:19" ht="20.25" customHeight="1" x14ac:dyDescent="0.15">
      <c r="B20" s="121"/>
      <c r="C20" s="79" t="s">
        <v>10</v>
      </c>
      <c r="D20" s="80">
        <v>46305</v>
      </c>
      <c r="E20" s="129"/>
      <c r="F20" s="130"/>
      <c r="G20" s="130"/>
      <c r="H20" s="130"/>
      <c r="I20" s="130"/>
      <c r="J20" s="130"/>
      <c r="K20" s="130"/>
      <c r="L20" s="130"/>
      <c r="M20" s="131"/>
      <c r="N20" s="126"/>
      <c r="O20" s="17"/>
      <c r="Q20" s="68" t="s">
        <v>37</v>
      </c>
      <c r="R20" s="57">
        <v>14</v>
      </c>
      <c r="S20" s="57">
        <f>COUNTIF($B$11:$N$97,"Chir. Oncologica")</f>
        <v>14</v>
      </c>
    </row>
    <row r="21" spans="2:19" ht="20.25" customHeight="1" x14ac:dyDescent="0.15">
      <c r="B21" s="121"/>
      <c r="C21" s="79" t="s">
        <v>11</v>
      </c>
      <c r="D21" s="80">
        <v>46306</v>
      </c>
      <c r="E21" s="129"/>
      <c r="F21" s="130"/>
      <c r="G21" s="130"/>
      <c r="H21" s="130"/>
      <c r="I21" s="130"/>
      <c r="J21" s="130"/>
      <c r="K21" s="130"/>
      <c r="L21" s="130"/>
      <c r="M21" s="131"/>
      <c r="N21" s="126"/>
      <c r="O21" s="17"/>
    </row>
    <row r="22" spans="2:19" ht="20.25" customHeight="1" x14ac:dyDescent="0.15">
      <c r="B22" s="121"/>
      <c r="C22" s="77" t="s">
        <v>5</v>
      </c>
      <c r="D22" s="78">
        <v>46307</v>
      </c>
      <c r="E22" s="23" t="s">
        <v>30</v>
      </c>
      <c r="F22" s="24" t="s">
        <v>30</v>
      </c>
      <c r="G22" s="24" t="s">
        <v>30</v>
      </c>
      <c r="H22" s="42" t="s">
        <v>31</v>
      </c>
      <c r="I22" s="42" t="s">
        <v>31</v>
      </c>
      <c r="J22" s="5"/>
      <c r="K22" s="27" t="s">
        <v>32</v>
      </c>
      <c r="L22" s="27" t="s">
        <v>32</v>
      </c>
      <c r="M22" s="43" t="s">
        <v>32</v>
      </c>
      <c r="N22" s="126"/>
      <c r="O22" s="17"/>
    </row>
    <row r="23" spans="2:19" ht="20.25" customHeight="1" x14ac:dyDescent="0.15">
      <c r="B23" s="121"/>
      <c r="C23" s="77" t="s">
        <v>6</v>
      </c>
      <c r="D23" s="78">
        <v>46308</v>
      </c>
      <c r="E23" s="23" t="s">
        <v>30</v>
      </c>
      <c r="F23" s="24" t="s">
        <v>30</v>
      </c>
      <c r="G23" s="24" t="s">
        <v>30</v>
      </c>
      <c r="H23" s="42" t="s">
        <v>31</v>
      </c>
      <c r="I23" s="42" t="s">
        <v>31</v>
      </c>
      <c r="J23" s="5"/>
      <c r="K23" s="27" t="s">
        <v>32</v>
      </c>
      <c r="L23" s="27" t="s">
        <v>32</v>
      </c>
      <c r="M23" s="43" t="s">
        <v>32</v>
      </c>
      <c r="N23" s="126"/>
      <c r="O23" s="17"/>
    </row>
    <row r="24" spans="2:19" ht="20.25" customHeight="1" x14ac:dyDescent="0.15">
      <c r="B24" s="121"/>
      <c r="C24" s="77" t="s">
        <v>7</v>
      </c>
      <c r="D24" s="78">
        <v>46309</v>
      </c>
      <c r="E24" s="23" t="s">
        <v>30</v>
      </c>
      <c r="F24" s="24" t="s">
        <v>30</v>
      </c>
      <c r="G24" s="24" t="s">
        <v>30</v>
      </c>
      <c r="H24" s="42" t="s">
        <v>31</v>
      </c>
      <c r="I24" s="42" t="s">
        <v>31</v>
      </c>
      <c r="J24" s="5"/>
      <c r="K24" s="22" t="s">
        <v>34</v>
      </c>
      <c r="L24" s="22" t="s">
        <v>34</v>
      </c>
      <c r="M24" s="44" t="s">
        <v>34</v>
      </c>
      <c r="N24" s="126"/>
      <c r="O24" s="17"/>
    </row>
    <row r="25" spans="2:19" ht="20.25" customHeight="1" x14ac:dyDescent="0.15">
      <c r="B25" s="121"/>
      <c r="C25" s="77" t="s">
        <v>8</v>
      </c>
      <c r="D25" s="78">
        <v>46310</v>
      </c>
      <c r="E25" s="23" t="s">
        <v>30</v>
      </c>
      <c r="F25" s="24" t="s">
        <v>30</v>
      </c>
      <c r="G25" s="24" t="s">
        <v>30</v>
      </c>
      <c r="H25" s="42" t="s">
        <v>31</v>
      </c>
      <c r="I25" s="42" t="s">
        <v>31</v>
      </c>
      <c r="J25" s="5"/>
      <c r="K25" s="22" t="s">
        <v>34</v>
      </c>
      <c r="L25" s="22" t="s">
        <v>34</v>
      </c>
      <c r="M25" s="44" t="s">
        <v>34</v>
      </c>
      <c r="N25" s="126"/>
      <c r="O25" s="17"/>
    </row>
    <row r="26" spans="2:19" ht="20.25" customHeight="1" x14ac:dyDescent="0.15">
      <c r="B26" s="121"/>
      <c r="C26" s="77" t="s">
        <v>9</v>
      </c>
      <c r="D26" s="78">
        <v>46311</v>
      </c>
      <c r="E26" s="23" t="s">
        <v>30</v>
      </c>
      <c r="F26" s="24" t="s">
        <v>30</v>
      </c>
      <c r="G26" s="24" t="s">
        <v>30</v>
      </c>
      <c r="H26" s="42" t="s">
        <v>31</v>
      </c>
      <c r="I26" s="42" t="s">
        <v>31</v>
      </c>
      <c r="J26" s="5"/>
      <c r="K26" s="27" t="s">
        <v>32</v>
      </c>
      <c r="L26" s="27" t="s">
        <v>32</v>
      </c>
      <c r="M26" s="7"/>
      <c r="N26" s="126"/>
      <c r="O26" s="17"/>
    </row>
    <row r="27" spans="2:19" ht="20.25" customHeight="1" x14ac:dyDescent="0.15">
      <c r="B27" s="121"/>
      <c r="C27" s="79" t="s">
        <v>10</v>
      </c>
      <c r="D27" s="80">
        <v>46312</v>
      </c>
      <c r="E27" s="129"/>
      <c r="F27" s="130"/>
      <c r="G27" s="130"/>
      <c r="H27" s="130"/>
      <c r="I27" s="130"/>
      <c r="J27" s="130"/>
      <c r="K27" s="130"/>
      <c r="L27" s="130"/>
      <c r="M27" s="131"/>
      <c r="N27" s="126"/>
      <c r="O27" s="17"/>
    </row>
    <row r="28" spans="2:19" ht="20.25" customHeight="1" x14ac:dyDescent="0.15">
      <c r="B28" s="121"/>
      <c r="C28" s="79" t="s">
        <v>11</v>
      </c>
      <c r="D28" s="80">
        <v>46313</v>
      </c>
      <c r="E28" s="129"/>
      <c r="F28" s="130"/>
      <c r="G28" s="130"/>
      <c r="H28" s="130"/>
      <c r="I28" s="130"/>
      <c r="J28" s="130"/>
      <c r="K28" s="130"/>
      <c r="L28" s="130"/>
      <c r="M28" s="131"/>
      <c r="N28" s="126"/>
      <c r="O28" s="17"/>
    </row>
    <row r="29" spans="2:19" ht="20.25" customHeight="1" x14ac:dyDescent="0.15">
      <c r="B29" s="121"/>
      <c r="C29" s="77" t="s">
        <v>5</v>
      </c>
      <c r="D29" s="78">
        <v>46314</v>
      </c>
      <c r="E29" s="201" t="s">
        <v>12</v>
      </c>
      <c r="F29" s="202"/>
      <c r="G29" s="202"/>
      <c r="H29" s="202"/>
      <c r="I29" s="202"/>
      <c r="J29" s="202"/>
      <c r="K29" s="202"/>
      <c r="L29" s="202"/>
      <c r="M29" s="203"/>
      <c r="N29" s="126"/>
      <c r="O29" s="17"/>
    </row>
    <row r="30" spans="2:19" ht="20.25" customHeight="1" x14ac:dyDescent="0.15">
      <c r="B30" s="121"/>
      <c r="C30" s="77" t="s">
        <v>6</v>
      </c>
      <c r="D30" s="78">
        <v>46315</v>
      </c>
      <c r="E30" s="201"/>
      <c r="F30" s="202"/>
      <c r="G30" s="202"/>
      <c r="H30" s="202"/>
      <c r="I30" s="202"/>
      <c r="J30" s="202"/>
      <c r="K30" s="202"/>
      <c r="L30" s="202"/>
      <c r="M30" s="203"/>
      <c r="N30" s="126"/>
      <c r="O30" s="17"/>
    </row>
    <row r="31" spans="2:19" ht="20.25" customHeight="1" x14ac:dyDescent="0.15">
      <c r="B31" s="121"/>
      <c r="C31" s="77" t="s">
        <v>7</v>
      </c>
      <c r="D31" s="78">
        <v>46316</v>
      </c>
      <c r="E31" s="201"/>
      <c r="F31" s="202"/>
      <c r="G31" s="202"/>
      <c r="H31" s="202"/>
      <c r="I31" s="202"/>
      <c r="J31" s="202"/>
      <c r="K31" s="202"/>
      <c r="L31" s="202"/>
      <c r="M31" s="203"/>
      <c r="N31" s="126"/>
      <c r="O31" s="17"/>
    </row>
    <row r="32" spans="2:19" ht="20.25" customHeight="1" x14ac:dyDescent="0.15">
      <c r="B32" s="121"/>
      <c r="C32" s="77" t="s">
        <v>8</v>
      </c>
      <c r="D32" s="78">
        <v>46317</v>
      </c>
      <c r="E32" s="201"/>
      <c r="F32" s="202"/>
      <c r="G32" s="202"/>
      <c r="H32" s="202"/>
      <c r="I32" s="202"/>
      <c r="J32" s="202"/>
      <c r="K32" s="202"/>
      <c r="L32" s="202"/>
      <c r="M32" s="203"/>
      <c r="N32" s="126"/>
      <c r="O32" s="17"/>
    </row>
    <row r="33" spans="2:15" ht="20.25" customHeight="1" x14ac:dyDescent="0.15">
      <c r="B33" s="121"/>
      <c r="C33" s="77" t="s">
        <v>9</v>
      </c>
      <c r="D33" s="78">
        <v>46318</v>
      </c>
      <c r="E33" s="201"/>
      <c r="F33" s="202"/>
      <c r="G33" s="202"/>
      <c r="H33" s="202"/>
      <c r="I33" s="202"/>
      <c r="J33" s="202"/>
      <c r="K33" s="202"/>
      <c r="L33" s="202"/>
      <c r="M33" s="203"/>
      <c r="N33" s="126"/>
      <c r="O33" s="17"/>
    </row>
    <row r="34" spans="2:15" ht="20.25" customHeight="1" x14ac:dyDescent="0.15">
      <c r="B34" s="121"/>
      <c r="C34" s="79" t="s">
        <v>10</v>
      </c>
      <c r="D34" s="80">
        <v>46319</v>
      </c>
      <c r="E34" s="129"/>
      <c r="F34" s="130"/>
      <c r="G34" s="130"/>
      <c r="H34" s="130"/>
      <c r="I34" s="130"/>
      <c r="J34" s="130"/>
      <c r="K34" s="130"/>
      <c r="L34" s="130"/>
      <c r="M34" s="131"/>
      <c r="N34" s="126"/>
      <c r="O34" s="17"/>
    </row>
    <row r="35" spans="2:15" ht="20.25" customHeight="1" x14ac:dyDescent="0.15">
      <c r="B35" s="121"/>
      <c r="C35" s="79" t="s">
        <v>11</v>
      </c>
      <c r="D35" s="80">
        <v>46320</v>
      </c>
      <c r="E35" s="129"/>
      <c r="F35" s="130"/>
      <c r="G35" s="130"/>
      <c r="H35" s="130"/>
      <c r="I35" s="130"/>
      <c r="J35" s="130"/>
      <c r="K35" s="130"/>
      <c r="L35" s="130"/>
      <c r="M35" s="131"/>
      <c r="N35" s="126"/>
      <c r="O35" s="17"/>
    </row>
    <row r="36" spans="2:15" ht="20.25" customHeight="1" x14ac:dyDescent="0.15">
      <c r="B36" s="121"/>
      <c r="C36" s="77" t="s">
        <v>5</v>
      </c>
      <c r="D36" s="78">
        <v>46321</v>
      </c>
      <c r="E36" s="23" t="s">
        <v>30</v>
      </c>
      <c r="F36" s="24" t="s">
        <v>30</v>
      </c>
      <c r="G36" s="24" t="s">
        <v>30</v>
      </c>
      <c r="H36" s="45" t="s">
        <v>35</v>
      </c>
      <c r="I36" s="45" t="s">
        <v>35</v>
      </c>
      <c r="J36" s="5"/>
      <c r="K36" s="22" t="s">
        <v>34</v>
      </c>
      <c r="L36" s="22" t="s">
        <v>34</v>
      </c>
      <c r="M36" s="44" t="s">
        <v>34</v>
      </c>
      <c r="N36" s="126"/>
      <c r="O36" s="17"/>
    </row>
    <row r="37" spans="2:15" ht="20.25" customHeight="1" x14ac:dyDescent="0.15">
      <c r="B37" s="121"/>
      <c r="C37" s="77" t="s">
        <v>6</v>
      </c>
      <c r="D37" s="78">
        <v>46322</v>
      </c>
      <c r="E37" s="23" t="s">
        <v>30</v>
      </c>
      <c r="F37" s="24" t="s">
        <v>30</v>
      </c>
      <c r="G37" s="24" t="s">
        <v>30</v>
      </c>
      <c r="H37" s="45" t="s">
        <v>35</v>
      </c>
      <c r="I37" s="45" t="s">
        <v>35</v>
      </c>
      <c r="J37" s="5"/>
      <c r="K37" s="22" t="s">
        <v>34</v>
      </c>
      <c r="L37" s="22" t="s">
        <v>34</v>
      </c>
      <c r="M37" s="44" t="s">
        <v>34</v>
      </c>
      <c r="N37" s="126"/>
      <c r="O37" s="17"/>
    </row>
    <row r="38" spans="2:15" ht="20.25" customHeight="1" x14ac:dyDescent="0.15">
      <c r="B38" s="121"/>
      <c r="C38" s="77" t="s">
        <v>7</v>
      </c>
      <c r="D38" s="78">
        <v>46323</v>
      </c>
      <c r="E38" s="23" t="s">
        <v>30</v>
      </c>
      <c r="F38" s="24" t="s">
        <v>30</v>
      </c>
      <c r="G38" s="24" t="s">
        <v>30</v>
      </c>
      <c r="H38" s="45" t="s">
        <v>35</v>
      </c>
      <c r="I38" s="45" t="s">
        <v>35</v>
      </c>
      <c r="J38" s="45" t="s">
        <v>35</v>
      </c>
      <c r="K38" s="9"/>
      <c r="L38" s="22" t="s">
        <v>34</v>
      </c>
      <c r="M38" s="44" t="s">
        <v>34</v>
      </c>
      <c r="N38" s="126"/>
      <c r="O38" s="17"/>
    </row>
    <row r="39" spans="2:15" ht="20.25" customHeight="1" x14ac:dyDescent="0.15">
      <c r="B39" s="121"/>
      <c r="C39" s="77" t="s">
        <v>8</v>
      </c>
      <c r="D39" s="78">
        <v>46324</v>
      </c>
      <c r="E39" s="23" t="s">
        <v>30</v>
      </c>
      <c r="F39" s="24" t="s">
        <v>30</v>
      </c>
      <c r="G39" s="24" t="s">
        <v>30</v>
      </c>
      <c r="H39" s="45" t="s">
        <v>35</v>
      </c>
      <c r="I39" s="45" t="s">
        <v>35</v>
      </c>
      <c r="J39" s="9"/>
      <c r="K39" s="46" t="s">
        <v>36</v>
      </c>
      <c r="L39" s="46" t="s">
        <v>36</v>
      </c>
      <c r="M39" s="47" t="s">
        <v>36</v>
      </c>
      <c r="N39" s="126"/>
      <c r="O39" s="17"/>
    </row>
    <row r="40" spans="2:15" ht="20.25" customHeight="1" x14ac:dyDescent="0.15">
      <c r="B40" s="121"/>
      <c r="C40" s="77" t="s">
        <v>9</v>
      </c>
      <c r="D40" s="78">
        <v>46325</v>
      </c>
      <c r="E40" s="23" t="s">
        <v>30</v>
      </c>
      <c r="F40" s="24" t="s">
        <v>30</v>
      </c>
      <c r="G40" s="45" t="s">
        <v>35</v>
      </c>
      <c r="H40" s="45" t="s">
        <v>35</v>
      </c>
      <c r="I40" s="45" t="s">
        <v>35</v>
      </c>
      <c r="J40" s="5"/>
      <c r="K40" s="46" t="s">
        <v>36</v>
      </c>
      <c r="L40" s="46" t="s">
        <v>36</v>
      </c>
      <c r="M40" s="47" t="s">
        <v>36</v>
      </c>
      <c r="N40" s="126"/>
      <c r="O40" s="17"/>
    </row>
    <row r="41" spans="2:15" ht="20.25" customHeight="1" x14ac:dyDescent="0.15">
      <c r="B41" s="121"/>
      <c r="C41" s="79" t="s">
        <v>10</v>
      </c>
      <c r="D41" s="80">
        <v>46326</v>
      </c>
      <c r="E41" s="129"/>
      <c r="F41" s="130"/>
      <c r="G41" s="130"/>
      <c r="H41" s="130"/>
      <c r="I41" s="130"/>
      <c r="J41" s="130"/>
      <c r="K41" s="130"/>
      <c r="L41" s="130"/>
      <c r="M41" s="131"/>
      <c r="N41" s="126"/>
      <c r="O41" s="50"/>
    </row>
    <row r="42" spans="2:15" ht="20.25" customHeight="1" x14ac:dyDescent="0.15">
      <c r="B42" s="121"/>
      <c r="C42" s="79" t="s">
        <v>11</v>
      </c>
      <c r="D42" s="80">
        <v>46327</v>
      </c>
      <c r="E42" s="198"/>
      <c r="F42" s="199"/>
      <c r="G42" s="199"/>
      <c r="H42" s="199"/>
      <c r="I42" s="199"/>
      <c r="J42" s="199"/>
      <c r="K42" s="199"/>
      <c r="L42" s="199"/>
      <c r="M42" s="200"/>
      <c r="N42" s="126"/>
      <c r="O42" s="17"/>
    </row>
    <row r="43" spans="2:15" ht="20.25" customHeight="1" x14ac:dyDescent="0.15">
      <c r="B43" s="121"/>
      <c r="C43" s="77" t="s">
        <v>5</v>
      </c>
      <c r="D43" s="78">
        <v>46328</v>
      </c>
      <c r="E43" s="135" t="s">
        <v>12</v>
      </c>
      <c r="F43" s="136"/>
      <c r="G43" s="136"/>
      <c r="H43" s="136"/>
      <c r="I43" s="136"/>
      <c r="J43" s="136"/>
      <c r="K43" s="136"/>
      <c r="L43" s="136"/>
      <c r="M43" s="137"/>
      <c r="N43" s="126"/>
      <c r="O43" s="17"/>
    </row>
    <row r="44" spans="2:15" ht="20.25" customHeight="1" x14ac:dyDescent="0.15">
      <c r="B44" s="121"/>
      <c r="C44" s="77" t="s">
        <v>6</v>
      </c>
      <c r="D44" s="78">
        <v>46329</v>
      </c>
      <c r="E44" s="135"/>
      <c r="F44" s="136"/>
      <c r="G44" s="136"/>
      <c r="H44" s="136"/>
      <c r="I44" s="136"/>
      <c r="J44" s="136"/>
      <c r="K44" s="136"/>
      <c r="L44" s="136"/>
      <c r="M44" s="137"/>
      <c r="N44" s="126"/>
      <c r="O44" s="17"/>
    </row>
    <row r="45" spans="2:15" ht="20.25" customHeight="1" x14ac:dyDescent="0.15">
      <c r="B45" s="121"/>
      <c r="C45" s="77" t="s">
        <v>7</v>
      </c>
      <c r="D45" s="78">
        <v>46330</v>
      </c>
      <c r="E45" s="135"/>
      <c r="F45" s="136"/>
      <c r="G45" s="136"/>
      <c r="H45" s="136"/>
      <c r="I45" s="136"/>
      <c r="J45" s="136"/>
      <c r="K45" s="136"/>
      <c r="L45" s="136"/>
      <c r="M45" s="137"/>
      <c r="N45" s="126"/>
      <c r="O45" s="17"/>
    </row>
    <row r="46" spans="2:15" ht="20.25" customHeight="1" x14ac:dyDescent="0.15">
      <c r="B46" s="121"/>
      <c r="C46" s="77" t="s">
        <v>8</v>
      </c>
      <c r="D46" s="78">
        <v>46331</v>
      </c>
      <c r="E46" s="135"/>
      <c r="F46" s="136"/>
      <c r="G46" s="136"/>
      <c r="H46" s="136"/>
      <c r="I46" s="136"/>
      <c r="J46" s="136"/>
      <c r="K46" s="136"/>
      <c r="L46" s="136"/>
      <c r="M46" s="137"/>
      <c r="N46" s="126"/>
      <c r="O46" s="17"/>
    </row>
    <row r="47" spans="2:15" ht="20.25" customHeight="1" x14ac:dyDescent="0.15">
      <c r="B47" s="121"/>
      <c r="C47" s="77" t="s">
        <v>9</v>
      </c>
      <c r="D47" s="78">
        <v>46332</v>
      </c>
      <c r="E47" s="135"/>
      <c r="F47" s="136"/>
      <c r="G47" s="136"/>
      <c r="H47" s="136"/>
      <c r="I47" s="136"/>
      <c r="J47" s="136"/>
      <c r="K47" s="136"/>
      <c r="L47" s="136"/>
      <c r="M47" s="137"/>
      <c r="N47" s="126"/>
      <c r="O47" s="17"/>
    </row>
    <row r="48" spans="2:15" ht="20.25" customHeight="1" x14ac:dyDescent="0.15">
      <c r="B48" s="121"/>
      <c r="C48" s="79" t="s">
        <v>10</v>
      </c>
      <c r="D48" s="80">
        <v>46333</v>
      </c>
      <c r="E48" s="129"/>
      <c r="F48" s="130"/>
      <c r="G48" s="130"/>
      <c r="H48" s="130"/>
      <c r="I48" s="130"/>
      <c r="J48" s="130"/>
      <c r="K48" s="130"/>
      <c r="L48" s="130"/>
      <c r="M48" s="131"/>
      <c r="N48" s="126"/>
      <c r="O48" s="17"/>
    </row>
    <row r="49" spans="2:15" ht="20.25" customHeight="1" x14ac:dyDescent="0.15">
      <c r="B49" s="121"/>
      <c r="C49" s="79" t="s">
        <v>11</v>
      </c>
      <c r="D49" s="80">
        <v>46334</v>
      </c>
      <c r="E49" s="129"/>
      <c r="F49" s="130"/>
      <c r="G49" s="130"/>
      <c r="H49" s="130"/>
      <c r="I49" s="130"/>
      <c r="J49" s="130"/>
      <c r="K49" s="130"/>
      <c r="L49" s="130"/>
      <c r="M49" s="131"/>
      <c r="N49" s="126"/>
      <c r="O49" s="17"/>
    </row>
    <row r="50" spans="2:15" ht="20.25" customHeight="1" x14ac:dyDescent="0.15">
      <c r="B50" s="121"/>
      <c r="C50" s="77" t="s">
        <v>5</v>
      </c>
      <c r="D50" s="78">
        <v>46335</v>
      </c>
      <c r="E50" s="48" t="s">
        <v>37</v>
      </c>
      <c r="F50" s="49" t="s">
        <v>37</v>
      </c>
      <c r="G50" s="45" t="s">
        <v>35</v>
      </c>
      <c r="H50" s="45" t="s">
        <v>35</v>
      </c>
      <c r="I50" s="45" t="s">
        <v>35</v>
      </c>
      <c r="J50" s="5"/>
      <c r="K50" s="46" t="s">
        <v>36</v>
      </c>
      <c r="L50" s="46" t="s">
        <v>36</v>
      </c>
      <c r="M50" s="47" t="s">
        <v>36</v>
      </c>
      <c r="N50" s="126"/>
      <c r="O50" s="17"/>
    </row>
    <row r="51" spans="2:15" ht="20.25" customHeight="1" x14ac:dyDescent="0.15">
      <c r="B51" s="121"/>
      <c r="C51" s="77" t="s">
        <v>6</v>
      </c>
      <c r="D51" s="78">
        <v>46336</v>
      </c>
      <c r="E51" s="48" t="s">
        <v>37</v>
      </c>
      <c r="F51" s="49" t="s">
        <v>37</v>
      </c>
      <c r="G51" s="45" t="s">
        <v>35</v>
      </c>
      <c r="H51" s="45" t="s">
        <v>35</v>
      </c>
      <c r="I51" s="45" t="s">
        <v>35</v>
      </c>
      <c r="J51" s="5"/>
      <c r="K51" s="46" t="s">
        <v>36</v>
      </c>
      <c r="L51" s="46" t="s">
        <v>36</v>
      </c>
      <c r="M51" s="47" t="s">
        <v>36</v>
      </c>
      <c r="N51" s="126"/>
      <c r="O51" s="17"/>
    </row>
    <row r="52" spans="2:15" ht="20.25" customHeight="1" x14ac:dyDescent="0.15">
      <c r="B52" s="121"/>
      <c r="C52" s="77" t="s">
        <v>7</v>
      </c>
      <c r="D52" s="78">
        <v>46337</v>
      </c>
      <c r="E52" s="48" t="s">
        <v>37</v>
      </c>
      <c r="F52" s="49" t="s">
        <v>37</v>
      </c>
      <c r="G52" s="45" t="s">
        <v>35</v>
      </c>
      <c r="H52" s="45" t="s">
        <v>35</v>
      </c>
      <c r="I52" s="45" t="s">
        <v>35</v>
      </c>
      <c r="J52" s="5"/>
      <c r="K52" s="46" t="s">
        <v>36</v>
      </c>
      <c r="L52" s="46" t="s">
        <v>36</v>
      </c>
      <c r="M52" s="47" t="s">
        <v>36</v>
      </c>
      <c r="N52" s="126"/>
      <c r="O52" s="17"/>
    </row>
    <row r="53" spans="2:15" ht="20.25" customHeight="1" x14ac:dyDescent="0.15">
      <c r="B53" s="121"/>
      <c r="C53" s="77" t="s">
        <v>8</v>
      </c>
      <c r="D53" s="78">
        <v>46338</v>
      </c>
      <c r="E53" s="48" t="s">
        <v>37</v>
      </c>
      <c r="F53" s="49" t="s">
        <v>37</v>
      </c>
      <c r="G53" s="30" t="s">
        <v>38</v>
      </c>
      <c r="H53" s="30" t="s">
        <v>38</v>
      </c>
      <c r="I53" s="30" t="s">
        <v>38</v>
      </c>
      <c r="J53" s="5"/>
      <c r="K53" s="31" t="s">
        <v>53</v>
      </c>
      <c r="L53" s="31" t="s">
        <v>53</v>
      </c>
      <c r="M53" s="92" t="s">
        <v>53</v>
      </c>
      <c r="N53" s="126"/>
      <c r="O53" s="17"/>
    </row>
    <row r="54" spans="2:15" ht="20.25" customHeight="1" x14ac:dyDescent="0.15">
      <c r="B54" s="121"/>
      <c r="C54" s="77" t="s">
        <v>9</v>
      </c>
      <c r="D54" s="78">
        <v>46339</v>
      </c>
      <c r="E54" s="48" t="s">
        <v>37</v>
      </c>
      <c r="F54" s="49" t="s">
        <v>37</v>
      </c>
      <c r="G54" s="49" t="s">
        <v>37</v>
      </c>
      <c r="H54" s="30" t="s">
        <v>38</v>
      </c>
      <c r="I54" s="30" t="s">
        <v>38</v>
      </c>
      <c r="J54" s="5"/>
      <c r="K54" s="31" t="s">
        <v>53</v>
      </c>
      <c r="L54" s="31" t="s">
        <v>53</v>
      </c>
      <c r="M54" s="92" t="s">
        <v>53</v>
      </c>
      <c r="N54" s="126"/>
      <c r="O54" s="17"/>
    </row>
    <row r="55" spans="2:15" ht="20.25" customHeight="1" x14ac:dyDescent="0.15">
      <c r="B55" s="121"/>
      <c r="C55" s="79" t="s">
        <v>10</v>
      </c>
      <c r="D55" s="80">
        <v>46340</v>
      </c>
      <c r="E55" s="129"/>
      <c r="F55" s="130"/>
      <c r="G55" s="130"/>
      <c r="H55" s="130"/>
      <c r="I55" s="130"/>
      <c r="J55" s="130"/>
      <c r="K55" s="130"/>
      <c r="L55" s="130"/>
      <c r="M55" s="131"/>
      <c r="N55" s="126"/>
      <c r="O55" s="17"/>
    </row>
    <row r="56" spans="2:15" ht="20.25" customHeight="1" x14ac:dyDescent="0.15">
      <c r="B56" s="121"/>
      <c r="C56" s="79" t="s">
        <v>11</v>
      </c>
      <c r="D56" s="80">
        <v>46341</v>
      </c>
      <c r="E56" s="129"/>
      <c r="F56" s="130"/>
      <c r="G56" s="130"/>
      <c r="H56" s="130"/>
      <c r="I56" s="130"/>
      <c r="J56" s="130"/>
      <c r="K56" s="130"/>
      <c r="L56" s="130"/>
      <c r="M56" s="131"/>
      <c r="N56" s="126"/>
      <c r="O56" s="17"/>
    </row>
    <row r="57" spans="2:15" ht="20.25" customHeight="1" x14ac:dyDescent="0.15">
      <c r="B57" s="121"/>
      <c r="C57" s="77" t="s">
        <v>5</v>
      </c>
      <c r="D57" s="78">
        <v>46342</v>
      </c>
      <c r="E57" s="135" t="s">
        <v>12</v>
      </c>
      <c r="F57" s="136"/>
      <c r="G57" s="136"/>
      <c r="H57" s="136"/>
      <c r="I57" s="136"/>
      <c r="J57" s="136"/>
      <c r="K57" s="136"/>
      <c r="L57" s="136"/>
      <c r="M57" s="137"/>
      <c r="N57" s="126"/>
      <c r="O57" s="17"/>
    </row>
    <row r="58" spans="2:15" ht="20.25" customHeight="1" x14ac:dyDescent="0.15">
      <c r="B58" s="121"/>
      <c r="C58" s="77" t="s">
        <v>6</v>
      </c>
      <c r="D58" s="78">
        <v>46343</v>
      </c>
      <c r="E58" s="135"/>
      <c r="F58" s="136"/>
      <c r="G58" s="136"/>
      <c r="H58" s="136"/>
      <c r="I58" s="136"/>
      <c r="J58" s="136"/>
      <c r="K58" s="136"/>
      <c r="L58" s="136"/>
      <c r="M58" s="137"/>
      <c r="N58" s="126"/>
      <c r="O58" s="17"/>
    </row>
    <row r="59" spans="2:15" ht="20.25" customHeight="1" x14ac:dyDescent="0.15">
      <c r="B59" s="121"/>
      <c r="C59" s="77" t="s">
        <v>7</v>
      </c>
      <c r="D59" s="78">
        <v>46344</v>
      </c>
      <c r="E59" s="135"/>
      <c r="F59" s="136"/>
      <c r="G59" s="136"/>
      <c r="H59" s="136"/>
      <c r="I59" s="136"/>
      <c r="J59" s="136"/>
      <c r="K59" s="136"/>
      <c r="L59" s="136"/>
      <c r="M59" s="137"/>
      <c r="N59" s="126"/>
      <c r="O59" s="17"/>
    </row>
    <row r="60" spans="2:15" ht="20.25" customHeight="1" x14ac:dyDescent="0.15">
      <c r="B60" s="121"/>
      <c r="C60" s="77" t="s">
        <v>8</v>
      </c>
      <c r="D60" s="78">
        <v>46345</v>
      </c>
      <c r="E60" s="135"/>
      <c r="F60" s="136"/>
      <c r="G60" s="136"/>
      <c r="H60" s="136"/>
      <c r="I60" s="136"/>
      <c r="J60" s="136"/>
      <c r="K60" s="136"/>
      <c r="L60" s="136"/>
      <c r="M60" s="137"/>
      <c r="N60" s="126"/>
      <c r="O60" s="17"/>
    </row>
    <row r="61" spans="2:15" ht="20.25" customHeight="1" x14ac:dyDescent="0.15">
      <c r="B61" s="121"/>
      <c r="C61" s="77" t="s">
        <v>9</v>
      </c>
      <c r="D61" s="78">
        <v>46346</v>
      </c>
      <c r="E61" s="135"/>
      <c r="F61" s="136"/>
      <c r="G61" s="136"/>
      <c r="H61" s="136"/>
      <c r="I61" s="136"/>
      <c r="J61" s="136"/>
      <c r="K61" s="136"/>
      <c r="L61" s="136"/>
      <c r="M61" s="137"/>
      <c r="N61" s="126"/>
      <c r="O61" s="17"/>
    </row>
    <row r="62" spans="2:15" ht="20.25" customHeight="1" x14ac:dyDescent="0.15">
      <c r="B62" s="121"/>
      <c r="C62" s="79" t="s">
        <v>10</v>
      </c>
      <c r="D62" s="80">
        <v>46347</v>
      </c>
      <c r="E62" s="129"/>
      <c r="F62" s="130"/>
      <c r="G62" s="130"/>
      <c r="H62" s="130"/>
      <c r="I62" s="130"/>
      <c r="J62" s="130"/>
      <c r="K62" s="130"/>
      <c r="L62" s="130"/>
      <c r="M62" s="131"/>
      <c r="N62" s="126"/>
      <c r="O62" s="17"/>
    </row>
    <row r="63" spans="2:15" ht="20.25" customHeight="1" x14ac:dyDescent="0.15">
      <c r="B63" s="121"/>
      <c r="C63" s="79" t="s">
        <v>11</v>
      </c>
      <c r="D63" s="80">
        <v>46348</v>
      </c>
      <c r="E63" s="129"/>
      <c r="F63" s="130"/>
      <c r="G63" s="130"/>
      <c r="H63" s="130"/>
      <c r="I63" s="130"/>
      <c r="J63" s="130"/>
      <c r="K63" s="130"/>
      <c r="L63" s="130"/>
      <c r="M63" s="131"/>
      <c r="N63" s="126"/>
      <c r="O63" s="17"/>
    </row>
    <row r="64" spans="2:15" ht="20.25" customHeight="1" x14ac:dyDescent="0.15">
      <c r="B64" s="121"/>
      <c r="C64" s="77" t="s">
        <v>5</v>
      </c>
      <c r="D64" s="78">
        <v>46349</v>
      </c>
      <c r="E64" s="48" t="s">
        <v>37</v>
      </c>
      <c r="F64" s="49" t="s">
        <v>37</v>
      </c>
      <c r="G64" s="49" t="s">
        <v>37</v>
      </c>
      <c r="H64" s="30" t="s">
        <v>38</v>
      </c>
      <c r="I64" s="30" t="s">
        <v>38</v>
      </c>
      <c r="J64" s="9"/>
      <c r="K64" s="31" t="s">
        <v>53</v>
      </c>
      <c r="L64" s="31" t="s">
        <v>53</v>
      </c>
      <c r="M64" s="92" t="s">
        <v>53</v>
      </c>
      <c r="N64" s="126"/>
      <c r="O64" s="17"/>
    </row>
    <row r="65" spans="2:15" ht="20.25" customHeight="1" x14ac:dyDescent="0.15">
      <c r="B65" s="121"/>
      <c r="C65" s="77" t="s">
        <v>6</v>
      </c>
      <c r="D65" s="78">
        <v>46350</v>
      </c>
      <c r="E65" s="51" t="s">
        <v>39</v>
      </c>
      <c r="F65" s="52" t="s">
        <v>39</v>
      </c>
      <c r="G65" s="52" t="s">
        <v>39</v>
      </c>
      <c r="H65" s="30" t="s">
        <v>38</v>
      </c>
      <c r="I65" s="30" t="s">
        <v>38</v>
      </c>
      <c r="J65" s="9"/>
      <c r="K65" s="31" t="s">
        <v>53</v>
      </c>
      <c r="L65" s="31" t="s">
        <v>53</v>
      </c>
      <c r="M65" s="92" t="s">
        <v>53</v>
      </c>
      <c r="N65" s="126"/>
      <c r="O65" s="17"/>
    </row>
    <row r="66" spans="2:15" ht="20.25" customHeight="1" x14ac:dyDescent="0.15">
      <c r="B66" s="121"/>
      <c r="C66" s="77" t="s">
        <v>7</v>
      </c>
      <c r="D66" s="78">
        <v>46351</v>
      </c>
      <c r="E66" s="51" t="s">
        <v>39</v>
      </c>
      <c r="F66" s="52" t="s">
        <v>39</v>
      </c>
      <c r="G66" s="30" t="s">
        <v>38</v>
      </c>
      <c r="H66" s="30" t="s">
        <v>38</v>
      </c>
      <c r="I66" s="30" t="s">
        <v>38</v>
      </c>
      <c r="J66" s="5"/>
      <c r="K66" s="31" t="s">
        <v>53</v>
      </c>
      <c r="L66" s="31" t="s">
        <v>53</v>
      </c>
      <c r="M66" s="92" t="s">
        <v>53</v>
      </c>
      <c r="N66" s="126"/>
      <c r="O66" s="17"/>
    </row>
    <row r="67" spans="2:15" ht="20.25" customHeight="1" x14ac:dyDescent="0.15">
      <c r="B67" s="121"/>
      <c r="C67" s="77" t="s">
        <v>8</v>
      </c>
      <c r="D67" s="78">
        <v>46352</v>
      </c>
      <c r="E67" s="51" t="s">
        <v>39</v>
      </c>
      <c r="F67" s="52" t="s">
        <v>39</v>
      </c>
      <c r="G67" s="52" t="s">
        <v>39</v>
      </c>
      <c r="H67" s="30" t="s">
        <v>38</v>
      </c>
      <c r="I67" s="30" t="s">
        <v>38</v>
      </c>
      <c r="J67" s="5"/>
      <c r="K67" s="5"/>
      <c r="L67" s="46" t="s">
        <v>36</v>
      </c>
      <c r="M67" s="47" t="s">
        <v>36</v>
      </c>
      <c r="N67" s="126"/>
      <c r="O67" s="17"/>
    </row>
    <row r="68" spans="2:15" ht="20.25" customHeight="1" x14ac:dyDescent="0.15">
      <c r="B68" s="121"/>
      <c r="C68" s="77" t="s">
        <v>9</v>
      </c>
      <c r="D68" s="78">
        <v>46353</v>
      </c>
      <c r="E68" s="51" t="s">
        <v>39</v>
      </c>
      <c r="F68" s="52" t="s">
        <v>39</v>
      </c>
      <c r="G68" s="52" t="s">
        <v>39</v>
      </c>
      <c r="H68" s="6" t="s">
        <v>40</v>
      </c>
      <c r="I68" s="6" t="s">
        <v>40</v>
      </c>
      <c r="J68" s="9"/>
      <c r="K68" s="46" t="s">
        <v>36</v>
      </c>
      <c r="L68" s="46" t="s">
        <v>36</v>
      </c>
      <c r="M68" s="47" t="s">
        <v>36</v>
      </c>
      <c r="N68" s="126"/>
      <c r="O68" s="17"/>
    </row>
    <row r="69" spans="2:15" ht="20.25" customHeight="1" x14ac:dyDescent="0.15">
      <c r="B69" s="121"/>
      <c r="C69" s="79" t="s">
        <v>10</v>
      </c>
      <c r="D69" s="80">
        <v>46354</v>
      </c>
      <c r="E69" s="129"/>
      <c r="F69" s="130"/>
      <c r="G69" s="130"/>
      <c r="H69" s="130"/>
      <c r="I69" s="130"/>
      <c r="J69" s="130"/>
      <c r="K69" s="130"/>
      <c r="L69" s="130"/>
      <c r="M69" s="131"/>
      <c r="N69" s="126"/>
      <c r="O69" s="17"/>
    </row>
    <row r="70" spans="2:15" ht="20.25" customHeight="1" x14ac:dyDescent="0.15">
      <c r="B70" s="121"/>
      <c r="C70" s="79" t="s">
        <v>11</v>
      </c>
      <c r="D70" s="80">
        <v>46355</v>
      </c>
      <c r="E70" s="129"/>
      <c r="F70" s="130"/>
      <c r="G70" s="130"/>
      <c r="H70" s="130"/>
      <c r="I70" s="130"/>
      <c r="J70" s="130"/>
      <c r="K70" s="130"/>
      <c r="L70" s="130"/>
      <c r="M70" s="131"/>
      <c r="N70" s="126"/>
      <c r="O70" s="17"/>
    </row>
    <row r="71" spans="2:15" ht="20.25" customHeight="1" x14ac:dyDescent="0.15">
      <c r="B71" s="121"/>
      <c r="C71" s="77" t="s">
        <v>5</v>
      </c>
      <c r="D71" s="78">
        <v>46356</v>
      </c>
      <c r="E71" s="135" t="s">
        <v>12</v>
      </c>
      <c r="F71" s="136"/>
      <c r="G71" s="136"/>
      <c r="H71" s="136"/>
      <c r="I71" s="136"/>
      <c r="J71" s="136"/>
      <c r="K71" s="136"/>
      <c r="L71" s="136"/>
      <c r="M71" s="137"/>
      <c r="N71" s="126"/>
      <c r="O71" s="17"/>
    </row>
    <row r="72" spans="2:15" ht="20.25" customHeight="1" x14ac:dyDescent="0.15">
      <c r="B72" s="121"/>
      <c r="C72" s="77" t="s">
        <v>6</v>
      </c>
      <c r="D72" s="78">
        <v>46357</v>
      </c>
      <c r="E72" s="135"/>
      <c r="F72" s="136"/>
      <c r="G72" s="136"/>
      <c r="H72" s="136"/>
      <c r="I72" s="136"/>
      <c r="J72" s="136"/>
      <c r="K72" s="136"/>
      <c r="L72" s="136"/>
      <c r="M72" s="137"/>
      <c r="N72" s="126"/>
      <c r="O72" s="17"/>
    </row>
    <row r="73" spans="2:15" ht="20.25" customHeight="1" x14ac:dyDescent="0.15">
      <c r="B73" s="121"/>
      <c r="C73" s="77" t="s">
        <v>7</v>
      </c>
      <c r="D73" s="78">
        <v>46358</v>
      </c>
      <c r="E73" s="135"/>
      <c r="F73" s="136"/>
      <c r="G73" s="136"/>
      <c r="H73" s="136"/>
      <c r="I73" s="136"/>
      <c r="J73" s="136"/>
      <c r="K73" s="136"/>
      <c r="L73" s="136"/>
      <c r="M73" s="137"/>
      <c r="N73" s="126"/>
      <c r="O73" s="17"/>
    </row>
    <row r="74" spans="2:15" ht="20.25" customHeight="1" x14ac:dyDescent="0.15">
      <c r="B74" s="121"/>
      <c r="C74" s="77" t="s">
        <v>8</v>
      </c>
      <c r="D74" s="78">
        <v>46359</v>
      </c>
      <c r="E74" s="135"/>
      <c r="F74" s="136"/>
      <c r="G74" s="136"/>
      <c r="H74" s="136"/>
      <c r="I74" s="136"/>
      <c r="J74" s="136"/>
      <c r="K74" s="136"/>
      <c r="L74" s="136"/>
      <c r="M74" s="137"/>
      <c r="N74" s="126"/>
      <c r="O74" s="17"/>
    </row>
    <row r="75" spans="2:15" ht="20.25" customHeight="1" x14ac:dyDescent="0.15">
      <c r="B75" s="121"/>
      <c r="C75" s="77" t="s">
        <v>9</v>
      </c>
      <c r="D75" s="78">
        <v>46360</v>
      </c>
      <c r="E75" s="135"/>
      <c r="F75" s="136"/>
      <c r="G75" s="136"/>
      <c r="H75" s="136"/>
      <c r="I75" s="136"/>
      <c r="J75" s="136"/>
      <c r="K75" s="136"/>
      <c r="L75" s="136"/>
      <c r="M75" s="137"/>
      <c r="N75" s="126"/>
      <c r="O75" s="17"/>
    </row>
    <row r="76" spans="2:15" ht="20.25" customHeight="1" x14ac:dyDescent="0.15">
      <c r="B76" s="121"/>
      <c r="C76" s="79" t="s">
        <v>10</v>
      </c>
      <c r="D76" s="80">
        <v>46361</v>
      </c>
      <c r="E76" s="129"/>
      <c r="F76" s="130"/>
      <c r="G76" s="130"/>
      <c r="H76" s="130"/>
      <c r="I76" s="130"/>
      <c r="J76" s="130"/>
      <c r="K76" s="130"/>
      <c r="L76" s="130"/>
      <c r="M76" s="131"/>
      <c r="N76" s="126"/>
      <c r="O76" s="17"/>
    </row>
    <row r="77" spans="2:15" ht="20.25" customHeight="1" x14ac:dyDescent="0.15">
      <c r="B77" s="121"/>
      <c r="C77" s="79" t="s">
        <v>11</v>
      </c>
      <c r="D77" s="80">
        <v>46362</v>
      </c>
      <c r="E77" s="129"/>
      <c r="F77" s="130"/>
      <c r="G77" s="130"/>
      <c r="H77" s="130"/>
      <c r="I77" s="130"/>
      <c r="J77" s="130"/>
      <c r="K77" s="130"/>
      <c r="L77" s="130"/>
      <c r="M77" s="131"/>
      <c r="N77" s="126"/>
      <c r="O77" s="17"/>
    </row>
    <row r="78" spans="2:15" ht="20.25" customHeight="1" x14ac:dyDescent="0.15">
      <c r="B78" s="121"/>
      <c r="C78" s="79" t="s">
        <v>5</v>
      </c>
      <c r="D78" s="80">
        <v>46363</v>
      </c>
      <c r="E78" s="129"/>
      <c r="F78" s="130"/>
      <c r="G78" s="130"/>
      <c r="H78" s="130"/>
      <c r="I78" s="130"/>
      <c r="J78" s="130"/>
      <c r="K78" s="130"/>
      <c r="L78" s="130"/>
      <c r="M78" s="131"/>
      <c r="N78" s="126"/>
      <c r="O78" s="17"/>
    </row>
    <row r="79" spans="2:15" ht="20.25" customHeight="1" x14ac:dyDescent="0.15">
      <c r="B79" s="121"/>
      <c r="C79" s="79" t="s">
        <v>6</v>
      </c>
      <c r="D79" s="80">
        <v>46364</v>
      </c>
      <c r="E79" s="129"/>
      <c r="F79" s="130"/>
      <c r="G79" s="130"/>
      <c r="H79" s="130"/>
      <c r="I79" s="130"/>
      <c r="J79" s="130"/>
      <c r="K79" s="130"/>
      <c r="L79" s="130"/>
      <c r="M79" s="131"/>
      <c r="N79" s="126"/>
      <c r="O79" s="17"/>
    </row>
    <row r="80" spans="2:15" ht="20.25" customHeight="1" x14ac:dyDescent="0.15">
      <c r="B80" s="121"/>
      <c r="C80" s="77" t="s">
        <v>7</v>
      </c>
      <c r="D80" s="78">
        <v>46365</v>
      </c>
      <c r="E80" s="51" t="s">
        <v>39</v>
      </c>
      <c r="F80" s="52" t="s">
        <v>39</v>
      </c>
      <c r="G80" s="52" t="s">
        <v>39</v>
      </c>
      <c r="H80" s="46" t="s">
        <v>36</v>
      </c>
      <c r="I80" s="46" t="s">
        <v>36</v>
      </c>
      <c r="J80" s="46" t="s">
        <v>36</v>
      </c>
      <c r="K80" s="9"/>
      <c r="L80" s="31" t="s">
        <v>53</v>
      </c>
      <c r="M80" s="92" t="s">
        <v>53</v>
      </c>
      <c r="N80" s="126"/>
      <c r="O80" s="17"/>
    </row>
    <row r="81" spans="2:15" ht="20.25" customHeight="1" x14ac:dyDescent="0.15">
      <c r="B81" s="121"/>
      <c r="C81" s="77" t="s">
        <v>8</v>
      </c>
      <c r="D81" s="78">
        <v>46366</v>
      </c>
      <c r="E81" s="91" t="s">
        <v>40</v>
      </c>
      <c r="F81" s="6" t="s">
        <v>40</v>
      </c>
      <c r="G81" s="6" t="s">
        <v>40</v>
      </c>
      <c r="H81" s="46" t="s">
        <v>36</v>
      </c>
      <c r="I81" s="46" t="s">
        <v>36</v>
      </c>
      <c r="J81" s="46" t="s">
        <v>36</v>
      </c>
      <c r="K81" s="9"/>
      <c r="L81" s="31" t="s">
        <v>53</v>
      </c>
      <c r="M81" s="92" t="s">
        <v>53</v>
      </c>
      <c r="N81" s="126"/>
      <c r="O81" s="17"/>
    </row>
    <row r="82" spans="2:15" ht="20.25" customHeight="1" x14ac:dyDescent="0.15">
      <c r="B82" s="121"/>
      <c r="C82" s="77" t="s">
        <v>9</v>
      </c>
      <c r="D82" s="78">
        <v>46367</v>
      </c>
      <c r="E82" s="91" t="s">
        <v>40</v>
      </c>
      <c r="F82" s="6" t="s">
        <v>40</v>
      </c>
      <c r="G82" s="6" t="s">
        <v>40</v>
      </c>
      <c r="H82" s="46" t="s">
        <v>36</v>
      </c>
      <c r="I82" s="46" t="s">
        <v>36</v>
      </c>
      <c r="J82" s="46" t="s">
        <v>36</v>
      </c>
      <c r="K82" s="9"/>
      <c r="L82" s="31" t="s">
        <v>53</v>
      </c>
      <c r="M82" s="92" t="s">
        <v>53</v>
      </c>
      <c r="N82" s="126"/>
      <c r="O82" s="17"/>
    </row>
    <row r="83" spans="2:15" ht="20.25" customHeight="1" x14ac:dyDescent="0.15">
      <c r="B83" s="121"/>
      <c r="C83" s="79" t="s">
        <v>10</v>
      </c>
      <c r="D83" s="80">
        <v>46368</v>
      </c>
      <c r="E83" s="129"/>
      <c r="F83" s="130"/>
      <c r="G83" s="130"/>
      <c r="H83" s="130"/>
      <c r="I83" s="130"/>
      <c r="J83" s="130"/>
      <c r="K83" s="130"/>
      <c r="L83" s="130"/>
      <c r="M83" s="131"/>
      <c r="N83" s="126"/>
      <c r="O83" s="17"/>
    </row>
    <row r="84" spans="2:15" ht="20.25" customHeight="1" thickBot="1" x14ac:dyDescent="0.2">
      <c r="B84" s="121"/>
      <c r="C84" s="81" t="s">
        <v>11</v>
      </c>
      <c r="D84" s="82">
        <v>46369</v>
      </c>
      <c r="E84" s="212"/>
      <c r="F84" s="213"/>
      <c r="G84" s="213"/>
      <c r="H84" s="213"/>
      <c r="I84" s="213"/>
      <c r="J84" s="213"/>
      <c r="K84" s="213"/>
      <c r="L84" s="213"/>
      <c r="M84" s="214"/>
      <c r="N84" s="126"/>
      <c r="O84" s="17"/>
    </row>
    <row r="85" spans="2:15" ht="20.25" customHeight="1" x14ac:dyDescent="0.15">
      <c r="B85" s="121"/>
      <c r="C85" s="173" t="s">
        <v>71</v>
      </c>
      <c r="D85" s="174"/>
      <c r="E85" s="174"/>
      <c r="F85" s="174"/>
      <c r="G85" s="174"/>
      <c r="H85" s="174"/>
      <c r="I85" s="174"/>
      <c r="J85" s="174"/>
      <c r="K85" s="174"/>
      <c r="L85" s="174"/>
      <c r="M85" s="210"/>
      <c r="N85" s="127"/>
    </row>
    <row r="86" spans="2:15" ht="20.25" customHeight="1" thickBot="1" x14ac:dyDescent="0.2">
      <c r="B86" s="121"/>
      <c r="C86" s="176"/>
      <c r="D86" s="177"/>
      <c r="E86" s="177"/>
      <c r="F86" s="177"/>
      <c r="G86" s="177"/>
      <c r="H86" s="177"/>
      <c r="I86" s="177"/>
      <c r="J86" s="177"/>
      <c r="K86" s="177"/>
      <c r="L86" s="177"/>
      <c r="M86" s="211"/>
      <c r="N86" s="127"/>
    </row>
    <row r="87" spans="2:15" ht="20.25" customHeight="1" x14ac:dyDescent="0.15">
      <c r="B87" s="121"/>
      <c r="C87" s="112" t="s">
        <v>8</v>
      </c>
      <c r="D87" s="113">
        <v>46394</v>
      </c>
      <c r="E87" s="114" t="s">
        <v>40</v>
      </c>
      <c r="F87" s="115" t="s">
        <v>40</v>
      </c>
      <c r="G87" s="115" t="s">
        <v>40</v>
      </c>
      <c r="H87" s="116" t="s">
        <v>36</v>
      </c>
      <c r="I87" s="116" t="s">
        <v>36</v>
      </c>
      <c r="J87" s="117" t="s">
        <v>36</v>
      </c>
      <c r="K87" s="118"/>
      <c r="L87" s="118"/>
      <c r="M87" s="119"/>
      <c r="N87" s="126"/>
    </row>
    <row r="88" spans="2:15" ht="20.25" customHeight="1" x14ac:dyDescent="0.15">
      <c r="B88" s="121"/>
      <c r="C88" s="77" t="s">
        <v>9</v>
      </c>
      <c r="D88" s="78">
        <v>46395</v>
      </c>
      <c r="E88" s="91" t="s">
        <v>40</v>
      </c>
      <c r="F88" s="6" t="s">
        <v>40</v>
      </c>
      <c r="G88" s="6" t="s">
        <v>40</v>
      </c>
      <c r="H88" s="46" t="s">
        <v>36</v>
      </c>
      <c r="I88" s="46" t="s">
        <v>36</v>
      </c>
      <c r="J88" s="47" t="s">
        <v>36</v>
      </c>
      <c r="K88" s="88"/>
      <c r="L88" s="88"/>
      <c r="M88" s="90"/>
      <c r="N88" s="126"/>
    </row>
    <row r="89" spans="2:15" ht="20.25" customHeight="1" x14ac:dyDescent="0.15">
      <c r="B89" s="121"/>
      <c r="C89" s="79" t="s">
        <v>10</v>
      </c>
      <c r="D89" s="80">
        <v>46396</v>
      </c>
      <c r="E89" s="192"/>
      <c r="F89" s="193"/>
      <c r="G89" s="193"/>
      <c r="H89" s="193"/>
      <c r="I89" s="193"/>
      <c r="J89" s="193"/>
      <c r="K89" s="193"/>
      <c r="L89" s="193"/>
      <c r="M89" s="194"/>
      <c r="N89" s="126"/>
    </row>
    <row r="90" spans="2:15" ht="20.25" customHeight="1" x14ac:dyDescent="0.15">
      <c r="B90" s="121"/>
      <c r="C90" s="79" t="s">
        <v>11</v>
      </c>
      <c r="D90" s="80">
        <v>46397</v>
      </c>
      <c r="E90" s="207"/>
      <c r="F90" s="208"/>
      <c r="G90" s="208"/>
      <c r="H90" s="208"/>
      <c r="I90" s="208"/>
      <c r="J90" s="208"/>
      <c r="K90" s="208"/>
      <c r="L90" s="208"/>
      <c r="M90" s="209"/>
      <c r="N90" s="126"/>
    </row>
    <row r="91" spans="2:15" ht="20.25" customHeight="1" x14ac:dyDescent="0.15">
      <c r="B91" s="121"/>
      <c r="C91" s="77" t="s">
        <v>5</v>
      </c>
      <c r="D91" s="78">
        <v>46398</v>
      </c>
      <c r="E91" s="159" t="s">
        <v>12</v>
      </c>
      <c r="F91" s="160"/>
      <c r="G91" s="160"/>
      <c r="H91" s="160"/>
      <c r="I91" s="160"/>
      <c r="J91" s="160"/>
      <c r="K91" s="160"/>
      <c r="L91" s="160"/>
      <c r="M91" s="161"/>
      <c r="N91" s="126"/>
    </row>
    <row r="92" spans="2:15" ht="20.25" customHeight="1" x14ac:dyDescent="0.15">
      <c r="B92" s="121"/>
      <c r="C92" s="77" t="s">
        <v>6</v>
      </c>
      <c r="D92" s="78">
        <v>46399</v>
      </c>
      <c r="E92" s="162"/>
      <c r="F92" s="163"/>
      <c r="G92" s="163"/>
      <c r="H92" s="163"/>
      <c r="I92" s="163"/>
      <c r="J92" s="163"/>
      <c r="K92" s="163"/>
      <c r="L92" s="163"/>
      <c r="M92" s="164"/>
      <c r="N92" s="126"/>
    </row>
    <row r="93" spans="2:15" ht="20.25" customHeight="1" x14ac:dyDescent="0.15">
      <c r="B93" s="121"/>
      <c r="C93" s="77" t="s">
        <v>7</v>
      </c>
      <c r="D93" s="78">
        <v>46400</v>
      </c>
      <c r="E93" s="162"/>
      <c r="F93" s="163"/>
      <c r="G93" s="163"/>
      <c r="H93" s="163"/>
      <c r="I93" s="163"/>
      <c r="J93" s="163"/>
      <c r="K93" s="163"/>
      <c r="L93" s="163"/>
      <c r="M93" s="164"/>
      <c r="N93" s="126"/>
    </row>
    <row r="94" spans="2:15" ht="20.25" customHeight="1" x14ac:dyDescent="0.15">
      <c r="B94" s="121"/>
      <c r="C94" s="77" t="s">
        <v>8</v>
      </c>
      <c r="D94" s="78">
        <v>46401</v>
      </c>
      <c r="E94" s="162"/>
      <c r="F94" s="163"/>
      <c r="G94" s="163"/>
      <c r="H94" s="163"/>
      <c r="I94" s="163"/>
      <c r="J94" s="163"/>
      <c r="K94" s="163"/>
      <c r="L94" s="163"/>
      <c r="M94" s="164"/>
      <c r="N94" s="126"/>
    </row>
    <row r="95" spans="2:15" ht="20.25" customHeight="1" thickBot="1" x14ac:dyDescent="0.2">
      <c r="B95" s="121"/>
      <c r="C95" s="83" t="s">
        <v>9</v>
      </c>
      <c r="D95" s="93">
        <v>46402</v>
      </c>
      <c r="E95" s="195"/>
      <c r="F95" s="196"/>
      <c r="G95" s="196"/>
      <c r="H95" s="196"/>
      <c r="I95" s="196"/>
      <c r="J95" s="196"/>
      <c r="K95" s="196"/>
      <c r="L95" s="196"/>
      <c r="M95" s="197"/>
      <c r="N95" s="126"/>
    </row>
    <row r="96" spans="2:15" ht="20.25" customHeight="1" x14ac:dyDescent="0.15">
      <c r="B96" s="121"/>
      <c r="C96" s="168" t="s">
        <v>55</v>
      </c>
      <c r="D96" s="169"/>
      <c r="E96" s="170"/>
      <c r="F96" s="170"/>
      <c r="G96" s="170"/>
      <c r="H96" s="170"/>
      <c r="I96" s="170"/>
      <c r="J96" s="170"/>
      <c r="K96" s="170"/>
      <c r="L96" s="170"/>
      <c r="M96" s="170"/>
      <c r="N96" s="127"/>
    </row>
    <row r="97" spans="2:14" ht="20.25" customHeight="1" thickBot="1" x14ac:dyDescent="0.2">
      <c r="B97" s="122"/>
      <c r="C97" s="171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28"/>
    </row>
  </sheetData>
  <mergeCells count="48">
    <mergeCell ref="N10:N97"/>
    <mergeCell ref="C10:D10"/>
    <mergeCell ref="B10:B97"/>
    <mergeCell ref="E77:M77"/>
    <mergeCell ref="C96:M97"/>
    <mergeCell ref="E90:M90"/>
    <mergeCell ref="C85:M86"/>
    <mergeCell ref="E70:M70"/>
    <mergeCell ref="E78:M78"/>
    <mergeCell ref="E79:M79"/>
    <mergeCell ref="E57:M61"/>
    <mergeCell ref="E62:M62"/>
    <mergeCell ref="E69:M69"/>
    <mergeCell ref="E71:M75"/>
    <mergeCell ref="E76:M76"/>
    <mergeCell ref="E84:M84"/>
    <mergeCell ref="B2:N2"/>
    <mergeCell ref="B3:N3"/>
    <mergeCell ref="B4:N4"/>
    <mergeCell ref="B5:N5"/>
    <mergeCell ref="B9:N9"/>
    <mergeCell ref="C6:E6"/>
    <mergeCell ref="N6:N8"/>
    <mergeCell ref="L6:M6"/>
    <mergeCell ref="J6:K6"/>
    <mergeCell ref="H6:I6"/>
    <mergeCell ref="F6:G6"/>
    <mergeCell ref="E13:M13"/>
    <mergeCell ref="E15:M19"/>
    <mergeCell ref="E20:M20"/>
    <mergeCell ref="E27:M27"/>
    <mergeCell ref="E29:M33"/>
    <mergeCell ref="E28:M28"/>
    <mergeCell ref="E14:M14"/>
    <mergeCell ref="E21:M21"/>
    <mergeCell ref="E83:M83"/>
    <mergeCell ref="E89:M89"/>
    <mergeCell ref="E91:M95"/>
    <mergeCell ref="E34:M34"/>
    <mergeCell ref="E41:M41"/>
    <mergeCell ref="E43:M47"/>
    <mergeCell ref="E48:M48"/>
    <mergeCell ref="E55:M55"/>
    <mergeCell ref="E35:M35"/>
    <mergeCell ref="E49:M49"/>
    <mergeCell ref="E42:M42"/>
    <mergeCell ref="E56:M56"/>
    <mergeCell ref="E63:M63"/>
  </mergeCells>
  <conditionalFormatting sqref="K11:M12 K22:M23 K26:L26">
    <cfRule type="expression" dxfId="25" priority="1" stopIfTrue="1">
      <formula>NOT(MONTH(K11)=$C$42)</formula>
    </cfRule>
    <cfRule type="expression" dxfId="24" priority="2" stopIfTrue="1">
      <formula>MATCH(K11,(((#REF!))),0)&gt;0</formula>
    </cfRule>
  </conditionalFormatting>
  <conditionalFormatting sqref="Q14">
    <cfRule type="expression" dxfId="23" priority="3" stopIfTrue="1">
      <formula>NOT(MONTH(Q14)=$C$42)</formula>
    </cfRule>
    <cfRule type="expression" dxfId="22" priority="4" stopIfTrue="1">
      <formula>MATCH(Q14,(((#REF!))),0)&gt;0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2FF3-DF0A-C54E-8480-BC8231DC3A0F}">
  <sheetPr>
    <tabColor rgb="FFFFFF00"/>
  </sheetPr>
  <dimension ref="B1:S868"/>
  <sheetViews>
    <sheetView topLeftCell="A65" zoomScale="56" zoomScaleNormal="85" workbookViewId="0">
      <selection activeCell="C87" sqref="C87:D95"/>
    </sheetView>
  </sheetViews>
  <sheetFormatPr baseColWidth="10" defaultColWidth="8.83203125" defaultRowHeight="14" x14ac:dyDescent="0.15"/>
  <cols>
    <col min="1" max="1" width="8.83203125" style="2"/>
    <col min="2" max="5" width="20.5" style="9" customWidth="1"/>
    <col min="6" max="6" width="22" style="9" customWidth="1"/>
    <col min="7" max="8" width="20.5" style="9" customWidth="1"/>
    <col min="9" max="10" width="20.5" style="13" customWidth="1"/>
    <col min="11" max="12" width="20.5" style="9" customWidth="1"/>
    <col min="13" max="13" width="20.5" style="1" customWidth="1"/>
    <col min="14" max="14" width="20.5" style="2" customWidth="1"/>
    <col min="15" max="16" width="8.83203125" style="2"/>
    <col min="17" max="17" width="17.6640625" style="2" customWidth="1"/>
    <col min="18" max="18" width="13" style="2" customWidth="1"/>
    <col min="19" max="19" width="12.5" style="2" customWidth="1"/>
    <col min="20" max="21" width="8.83203125" style="2"/>
    <col min="22" max="22" width="8.83203125" style="2" customWidth="1"/>
    <col min="23" max="16384" width="8.83203125" style="2"/>
  </cols>
  <sheetData>
    <row r="1" spans="2:19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0.25" customHeight="1" x14ac:dyDescent="0.15">
      <c r="B2" s="144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</row>
    <row r="3" spans="2:19" ht="20.25" customHeight="1" x14ac:dyDescent="0.15">
      <c r="B3" s="147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</row>
    <row r="4" spans="2:19" ht="20.25" customHeight="1" thickBot="1" x14ac:dyDescent="0.2">
      <c r="B4" s="150" t="s">
        <v>57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</row>
    <row r="5" spans="2:19" ht="40" customHeight="1" thickBot="1" x14ac:dyDescent="0.2">
      <c r="B5" s="153" t="s">
        <v>59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5"/>
    </row>
    <row r="6" spans="2:19" ht="40" customHeight="1" x14ac:dyDescent="0.15">
      <c r="B6" s="69" t="s">
        <v>14</v>
      </c>
      <c r="C6" s="178" t="s">
        <v>15</v>
      </c>
      <c r="D6" s="179"/>
      <c r="E6" s="180"/>
      <c r="F6" s="190" t="s">
        <v>16</v>
      </c>
      <c r="G6" s="191"/>
      <c r="H6" s="188" t="s">
        <v>17</v>
      </c>
      <c r="I6" s="189"/>
      <c r="J6" s="186" t="s">
        <v>18</v>
      </c>
      <c r="K6" s="187"/>
      <c r="L6" s="184" t="s">
        <v>19</v>
      </c>
      <c r="M6" s="185"/>
      <c r="N6" s="181" t="s">
        <v>56</v>
      </c>
    </row>
    <row r="7" spans="2:19" ht="40" customHeight="1" x14ac:dyDescent="0.15">
      <c r="B7" s="70" t="s">
        <v>2</v>
      </c>
      <c r="C7" s="33" t="s">
        <v>20</v>
      </c>
      <c r="D7" s="26" t="s">
        <v>21</v>
      </c>
      <c r="E7" s="34" t="s">
        <v>22</v>
      </c>
      <c r="F7" s="35" t="s">
        <v>23</v>
      </c>
      <c r="G7" s="36" t="s">
        <v>43</v>
      </c>
      <c r="H7" s="28" t="s">
        <v>24</v>
      </c>
      <c r="I7" s="37" t="s">
        <v>25</v>
      </c>
      <c r="J7" s="29" t="s">
        <v>26</v>
      </c>
      <c r="K7" s="38" t="s">
        <v>27</v>
      </c>
      <c r="L7" s="39" t="s">
        <v>28</v>
      </c>
      <c r="M7" s="40" t="s">
        <v>29</v>
      </c>
      <c r="N7" s="182"/>
    </row>
    <row r="8" spans="2:19" ht="40" customHeight="1" thickBot="1" x14ac:dyDescent="0.2">
      <c r="B8" s="71" t="s">
        <v>3</v>
      </c>
      <c r="C8" s="15" t="s">
        <v>72</v>
      </c>
      <c r="D8" s="15" t="s">
        <v>92</v>
      </c>
      <c r="E8" s="15" t="s">
        <v>73</v>
      </c>
      <c r="F8" s="15" t="s">
        <v>93</v>
      </c>
      <c r="G8" s="15" t="s">
        <v>75</v>
      </c>
      <c r="H8" s="3" t="s">
        <v>68</v>
      </c>
      <c r="I8" s="3" t="s">
        <v>69</v>
      </c>
      <c r="J8" s="3" t="s">
        <v>76</v>
      </c>
      <c r="K8" s="15" t="s">
        <v>13</v>
      </c>
      <c r="L8" s="3" t="s">
        <v>77</v>
      </c>
      <c r="M8" s="16" t="s">
        <v>78</v>
      </c>
      <c r="N8" s="183"/>
    </row>
    <row r="9" spans="2:19" ht="40" customHeight="1" thickBot="1" x14ac:dyDescent="0.2">
      <c r="B9" s="156" t="s">
        <v>63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/>
      <c r="Q9" s="55"/>
      <c r="R9" s="56" t="s">
        <v>42</v>
      </c>
      <c r="S9" s="56" t="s">
        <v>41</v>
      </c>
    </row>
    <row r="10" spans="2:19" ht="20.25" customHeight="1" thickBot="1" x14ac:dyDescent="0.2">
      <c r="B10" s="120"/>
      <c r="C10" s="205" t="s">
        <v>4</v>
      </c>
      <c r="D10" s="206"/>
      <c r="E10" s="84" t="s">
        <v>44</v>
      </c>
      <c r="F10" s="85" t="s">
        <v>45</v>
      </c>
      <c r="G10" s="85" t="s">
        <v>46</v>
      </c>
      <c r="H10" s="85" t="s">
        <v>47</v>
      </c>
      <c r="I10" s="85" t="s">
        <v>48</v>
      </c>
      <c r="J10" s="85" t="s">
        <v>49</v>
      </c>
      <c r="K10" s="85" t="s">
        <v>50</v>
      </c>
      <c r="L10" s="86" t="s">
        <v>51</v>
      </c>
      <c r="M10" s="98" t="s">
        <v>52</v>
      </c>
      <c r="N10" s="125"/>
      <c r="O10" s="17"/>
      <c r="Q10" s="60" t="s">
        <v>31</v>
      </c>
      <c r="R10" s="57">
        <v>14</v>
      </c>
      <c r="S10" s="57">
        <f>COUNTIF($B$11:$N$97,"Medicina urg.")</f>
        <v>14</v>
      </c>
    </row>
    <row r="11" spans="2:19" ht="20.25" customHeight="1" x14ac:dyDescent="0.15">
      <c r="B11" s="121"/>
      <c r="C11" s="75" t="s">
        <v>8</v>
      </c>
      <c r="D11" s="76">
        <v>46296</v>
      </c>
      <c r="E11" s="19" t="s">
        <v>30</v>
      </c>
      <c r="F11" s="20" t="s">
        <v>30</v>
      </c>
      <c r="G11" s="20" t="s">
        <v>30</v>
      </c>
      <c r="H11" s="32" t="s">
        <v>38</v>
      </c>
      <c r="I11" s="32" t="s">
        <v>38</v>
      </c>
      <c r="J11" s="4"/>
      <c r="K11" s="21" t="s">
        <v>34</v>
      </c>
      <c r="L11" s="21" t="s">
        <v>34</v>
      </c>
      <c r="M11" s="53" t="s">
        <v>34</v>
      </c>
      <c r="N11" s="126"/>
      <c r="O11" s="17"/>
      <c r="Q11" s="63" t="s">
        <v>38</v>
      </c>
      <c r="R11" s="57">
        <v>14</v>
      </c>
      <c r="S11" s="57">
        <f>COUNTIF($B$11:$N$97,"Chir. Urgenza")</f>
        <v>14</v>
      </c>
    </row>
    <row r="12" spans="2:19" ht="20.25" customHeight="1" x14ac:dyDescent="0.15">
      <c r="B12" s="121"/>
      <c r="C12" s="77" t="s">
        <v>9</v>
      </c>
      <c r="D12" s="78">
        <v>46297</v>
      </c>
      <c r="E12" s="23" t="s">
        <v>30</v>
      </c>
      <c r="F12" s="24" t="s">
        <v>30</v>
      </c>
      <c r="G12" s="24" t="s">
        <v>30</v>
      </c>
      <c r="H12" s="30" t="s">
        <v>38</v>
      </c>
      <c r="I12" s="30" t="s">
        <v>38</v>
      </c>
      <c r="J12" s="5"/>
      <c r="K12" s="22" t="s">
        <v>34</v>
      </c>
      <c r="L12" s="22" t="s">
        <v>34</v>
      </c>
      <c r="M12" s="44" t="s">
        <v>34</v>
      </c>
      <c r="N12" s="126"/>
      <c r="O12" s="17"/>
      <c r="Q12" s="64" t="s">
        <v>39</v>
      </c>
      <c r="R12" s="57">
        <v>14</v>
      </c>
      <c r="S12" s="57">
        <f>COUNTIF($B$11:$N$97,"Anestesiologia")</f>
        <v>14</v>
      </c>
    </row>
    <row r="13" spans="2:19" ht="20.25" customHeight="1" x14ac:dyDescent="0.15">
      <c r="B13" s="121"/>
      <c r="C13" s="79" t="s">
        <v>10</v>
      </c>
      <c r="D13" s="80">
        <v>46298</v>
      </c>
      <c r="E13" s="129"/>
      <c r="F13" s="130"/>
      <c r="G13" s="130"/>
      <c r="H13" s="130"/>
      <c r="I13" s="130"/>
      <c r="J13" s="130"/>
      <c r="K13" s="130"/>
      <c r="L13" s="130"/>
      <c r="M13" s="131"/>
      <c r="N13" s="126"/>
      <c r="O13" s="17"/>
      <c r="Q13" s="65" t="s">
        <v>33</v>
      </c>
      <c r="R13" s="57">
        <v>21</v>
      </c>
      <c r="S13" s="57">
        <f>COUNTIF($B$11:$N$97,"Mal. Sangue")</f>
        <v>21</v>
      </c>
    </row>
    <row r="14" spans="2:19" ht="20.25" customHeight="1" x14ac:dyDescent="0.15">
      <c r="B14" s="121"/>
      <c r="C14" s="79" t="s">
        <v>11</v>
      </c>
      <c r="D14" s="80">
        <v>46299</v>
      </c>
      <c r="E14" s="129"/>
      <c r="F14" s="130"/>
      <c r="G14" s="130"/>
      <c r="H14" s="130"/>
      <c r="I14" s="130"/>
      <c r="J14" s="130"/>
      <c r="K14" s="130"/>
      <c r="L14" s="130"/>
      <c r="M14" s="131"/>
      <c r="N14" s="126"/>
      <c r="O14" s="17"/>
      <c r="Q14" s="66" t="s">
        <v>32</v>
      </c>
      <c r="R14" s="57">
        <v>14</v>
      </c>
      <c r="S14" s="57">
        <f>COUNTIF($B$11:$N$97,"Oncologia")</f>
        <v>14</v>
      </c>
    </row>
    <row r="15" spans="2:19" ht="20.25" customHeight="1" x14ac:dyDescent="0.15">
      <c r="B15" s="121"/>
      <c r="C15" s="77" t="s">
        <v>5</v>
      </c>
      <c r="D15" s="78">
        <v>46300</v>
      </c>
      <c r="E15" s="135" t="s">
        <v>12</v>
      </c>
      <c r="F15" s="136"/>
      <c r="G15" s="136"/>
      <c r="H15" s="136"/>
      <c r="I15" s="136"/>
      <c r="J15" s="136"/>
      <c r="K15" s="136"/>
      <c r="L15" s="136"/>
      <c r="M15" s="137"/>
      <c r="N15" s="126"/>
      <c r="O15" s="17"/>
      <c r="Q15" s="61" t="s">
        <v>35</v>
      </c>
      <c r="R15" s="57">
        <v>21</v>
      </c>
      <c r="S15" s="57">
        <f>COUNTIF($B$11:$N$97,"Geriatria")</f>
        <v>21</v>
      </c>
    </row>
    <row r="16" spans="2:19" ht="20.25" customHeight="1" x14ac:dyDescent="0.15">
      <c r="B16" s="121"/>
      <c r="C16" s="77" t="s">
        <v>6</v>
      </c>
      <c r="D16" s="78">
        <v>46301</v>
      </c>
      <c r="E16" s="135"/>
      <c r="F16" s="136"/>
      <c r="G16" s="136"/>
      <c r="H16" s="136"/>
      <c r="I16" s="136"/>
      <c r="J16" s="136"/>
      <c r="K16" s="136"/>
      <c r="L16" s="136"/>
      <c r="M16" s="137"/>
      <c r="N16" s="126"/>
      <c r="O16" s="17"/>
      <c r="Q16" s="58" t="s">
        <v>34</v>
      </c>
      <c r="R16" s="57">
        <v>14</v>
      </c>
      <c r="S16" s="57">
        <f>COUNTIF($B$11:$N$97,"Reumatologia")</f>
        <v>14</v>
      </c>
    </row>
    <row r="17" spans="2:19" ht="20.25" customHeight="1" x14ac:dyDescent="0.15">
      <c r="B17" s="121"/>
      <c r="C17" s="77" t="s">
        <v>7</v>
      </c>
      <c r="D17" s="78">
        <v>46302</v>
      </c>
      <c r="E17" s="135"/>
      <c r="F17" s="136"/>
      <c r="G17" s="136"/>
      <c r="H17" s="136"/>
      <c r="I17" s="136"/>
      <c r="J17" s="136"/>
      <c r="K17" s="136"/>
      <c r="L17" s="136"/>
      <c r="M17" s="137"/>
      <c r="N17" s="126"/>
      <c r="O17" s="17"/>
      <c r="Q17" s="59" t="s">
        <v>30</v>
      </c>
      <c r="R17" s="57">
        <v>35</v>
      </c>
      <c r="S17" s="57">
        <f>COUNTIF($B$11:$N$97,"Medicina Interna")</f>
        <v>35</v>
      </c>
    </row>
    <row r="18" spans="2:19" ht="20.25" customHeight="1" x14ac:dyDescent="0.15">
      <c r="B18" s="121"/>
      <c r="C18" s="77" t="s">
        <v>8</v>
      </c>
      <c r="D18" s="78">
        <v>46303</v>
      </c>
      <c r="E18" s="135"/>
      <c r="F18" s="136"/>
      <c r="G18" s="136"/>
      <c r="H18" s="136"/>
      <c r="I18" s="136"/>
      <c r="J18" s="136"/>
      <c r="K18" s="136"/>
      <c r="L18" s="136"/>
      <c r="M18" s="137"/>
      <c r="N18" s="126"/>
      <c r="O18" s="17"/>
      <c r="Q18" s="62" t="s">
        <v>40</v>
      </c>
      <c r="R18" s="57">
        <v>14</v>
      </c>
      <c r="S18" s="57">
        <f>COUNTIF($B$11:$N$97,"Medicina Famiglia")</f>
        <v>14</v>
      </c>
    </row>
    <row r="19" spans="2:19" ht="20.25" customHeight="1" x14ac:dyDescent="0.15">
      <c r="B19" s="121"/>
      <c r="C19" s="77" t="s">
        <v>9</v>
      </c>
      <c r="D19" s="78">
        <v>46304</v>
      </c>
      <c r="E19" s="135"/>
      <c r="F19" s="136"/>
      <c r="G19" s="136"/>
      <c r="H19" s="136"/>
      <c r="I19" s="136"/>
      <c r="J19" s="136"/>
      <c r="K19" s="136"/>
      <c r="L19" s="136"/>
      <c r="M19" s="137"/>
      <c r="N19" s="126"/>
      <c r="O19" s="17"/>
      <c r="Q19" s="67" t="s">
        <v>36</v>
      </c>
      <c r="R19" s="57">
        <v>35</v>
      </c>
      <c r="S19" s="57">
        <f>COUNTIF($B$11:$N$97,"Chirurgia Gen.")</f>
        <v>35</v>
      </c>
    </row>
    <row r="20" spans="2:19" ht="20.25" customHeight="1" x14ac:dyDescent="0.15">
      <c r="B20" s="121"/>
      <c r="C20" s="79" t="s">
        <v>10</v>
      </c>
      <c r="D20" s="80">
        <v>46305</v>
      </c>
      <c r="E20" s="129"/>
      <c r="F20" s="130"/>
      <c r="G20" s="130"/>
      <c r="H20" s="130"/>
      <c r="I20" s="130"/>
      <c r="J20" s="130"/>
      <c r="K20" s="130"/>
      <c r="L20" s="130"/>
      <c r="M20" s="131"/>
      <c r="N20" s="126"/>
      <c r="O20" s="17"/>
      <c r="Q20" s="68" t="s">
        <v>37</v>
      </c>
      <c r="R20" s="57">
        <v>14</v>
      </c>
      <c r="S20" s="57">
        <f>COUNTIF($B$11:$N$99,"Chir. Oncologica")</f>
        <v>14</v>
      </c>
    </row>
    <row r="21" spans="2:19" ht="20.25" customHeight="1" x14ac:dyDescent="0.15">
      <c r="B21" s="121"/>
      <c r="C21" s="79" t="s">
        <v>11</v>
      </c>
      <c r="D21" s="80">
        <v>46306</v>
      </c>
      <c r="E21" s="129"/>
      <c r="F21" s="130"/>
      <c r="G21" s="130"/>
      <c r="H21" s="130"/>
      <c r="I21" s="130"/>
      <c r="J21" s="130"/>
      <c r="K21" s="130"/>
      <c r="L21" s="130"/>
      <c r="M21" s="131"/>
      <c r="N21" s="126"/>
      <c r="O21" s="17"/>
    </row>
    <row r="22" spans="2:19" ht="20.25" customHeight="1" x14ac:dyDescent="0.15">
      <c r="B22" s="121"/>
      <c r="C22" s="77" t="s">
        <v>5</v>
      </c>
      <c r="D22" s="78">
        <v>46307</v>
      </c>
      <c r="E22" s="23" t="s">
        <v>30</v>
      </c>
      <c r="F22" s="24" t="s">
        <v>30</v>
      </c>
      <c r="G22" s="24" t="s">
        <v>30</v>
      </c>
      <c r="H22" s="30" t="s">
        <v>38</v>
      </c>
      <c r="I22" s="30" t="s">
        <v>38</v>
      </c>
      <c r="J22" s="5"/>
      <c r="K22" s="22" t="s">
        <v>34</v>
      </c>
      <c r="L22" s="22" t="s">
        <v>34</v>
      </c>
      <c r="M22" s="44" t="s">
        <v>34</v>
      </c>
      <c r="N22" s="126"/>
      <c r="O22" s="17"/>
    </row>
    <row r="23" spans="2:19" ht="20.25" customHeight="1" x14ac:dyDescent="0.15">
      <c r="B23" s="121"/>
      <c r="C23" s="77" t="s">
        <v>6</v>
      </c>
      <c r="D23" s="78">
        <v>46308</v>
      </c>
      <c r="E23" s="23" t="s">
        <v>30</v>
      </c>
      <c r="F23" s="24" t="s">
        <v>30</v>
      </c>
      <c r="G23" s="24" t="s">
        <v>30</v>
      </c>
      <c r="H23" s="30" t="s">
        <v>38</v>
      </c>
      <c r="I23" s="30" t="s">
        <v>38</v>
      </c>
      <c r="J23" s="5"/>
      <c r="K23" s="22" t="s">
        <v>34</v>
      </c>
      <c r="L23" s="22" t="s">
        <v>34</v>
      </c>
      <c r="M23" s="44" t="s">
        <v>34</v>
      </c>
      <c r="N23" s="126"/>
      <c r="O23" s="17"/>
    </row>
    <row r="24" spans="2:19" ht="20.25" customHeight="1" x14ac:dyDescent="0.15">
      <c r="B24" s="121"/>
      <c r="C24" s="77" t="s">
        <v>7</v>
      </c>
      <c r="D24" s="78">
        <v>46309</v>
      </c>
      <c r="E24" s="23" t="s">
        <v>30</v>
      </c>
      <c r="F24" s="24" t="s">
        <v>30</v>
      </c>
      <c r="G24" s="24" t="s">
        <v>30</v>
      </c>
      <c r="H24" s="30" t="s">
        <v>38</v>
      </c>
      <c r="I24" s="30" t="s">
        <v>38</v>
      </c>
      <c r="J24" s="5"/>
      <c r="K24" s="46" t="s">
        <v>36</v>
      </c>
      <c r="L24" s="46" t="s">
        <v>36</v>
      </c>
      <c r="M24" s="47" t="s">
        <v>36</v>
      </c>
      <c r="N24" s="126"/>
      <c r="O24" s="17"/>
    </row>
    <row r="25" spans="2:19" ht="20.25" customHeight="1" x14ac:dyDescent="0.15">
      <c r="B25" s="121"/>
      <c r="C25" s="77" t="s">
        <v>8</v>
      </c>
      <c r="D25" s="78">
        <v>46310</v>
      </c>
      <c r="E25" s="23" t="s">
        <v>30</v>
      </c>
      <c r="F25" s="24" t="s">
        <v>30</v>
      </c>
      <c r="G25" s="24" t="s">
        <v>30</v>
      </c>
      <c r="H25" s="30" t="s">
        <v>38</v>
      </c>
      <c r="I25" s="30" t="s">
        <v>38</v>
      </c>
      <c r="J25" s="5"/>
      <c r="K25" s="46" t="s">
        <v>36</v>
      </c>
      <c r="L25" s="46" t="s">
        <v>36</v>
      </c>
      <c r="M25" s="47" t="s">
        <v>36</v>
      </c>
      <c r="N25" s="126"/>
      <c r="O25" s="17"/>
    </row>
    <row r="26" spans="2:19" ht="20.25" customHeight="1" x14ac:dyDescent="0.15">
      <c r="B26" s="121"/>
      <c r="C26" s="77" t="s">
        <v>9</v>
      </c>
      <c r="D26" s="78">
        <v>46311</v>
      </c>
      <c r="E26" s="23" t="s">
        <v>30</v>
      </c>
      <c r="F26" s="24" t="s">
        <v>30</v>
      </c>
      <c r="G26" s="24" t="s">
        <v>30</v>
      </c>
      <c r="H26" s="30" t="s">
        <v>38</v>
      </c>
      <c r="I26" s="30" t="s">
        <v>38</v>
      </c>
      <c r="J26" s="5"/>
      <c r="K26" s="22" t="s">
        <v>34</v>
      </c>
      <c r="L26" s="22" t="s">
        <v>34</v>
      </c>
      <c r="M26" s="7"/>
      <c r="N26" s="126"/>
      <c r="O26" s="17"/>
    </row>
    <row r="27" spans="2:19" ht="20.25" customHeight="1" x14ac:dyDescent="0.15">
      <c r="B27" s="121"/>
      <c r="C27" s="79" t="s">
        <v>10</v>
      </c>
      <c r="D27" s="80">
        <v>46312</v>
      </c>
      <c r="E27" s="129"/>
      <c r="F27" s="130"/>
      <c r="G27" s="130"/>
      <c r="H27" s="130"/>
      <c r="I27" s="130"/>
      <c r="J27" s="130"/>
      <c r="K27" s="130"/>
      <c r="L27" s="130"/>
      <c r="M27" s="131"/>
      <c r="N27" s="126"/>
      <c r="O27" s="17"/>
    </row>
    <row r="28" spans="2:19" ht="20.25" customHeight="1" x14ac:dyDescent="0.15">
      <c r="B28" s="121"/>
      <c r="C28" s="79" t="s">
        <v>11</v>
      </c>
      <c r="D28" s="80">
        <v>46313</v>
      </c>
      <c r="E28" s="129"/>
      <c r="F28" s="130"/>
      <c r="G28" s="130"/>
      <c r="H28" s="130"/>
      <c r="I28" s="130"/>
      <c r="J28" s="130"/>
      <c r="K28" s="130"/>
      <c r="L28" s="130"/>
      <c r="M28" s="131"/>
      <c r="N28" s="126"/>
      <c r="O28" s="17"/>
    </row>
    <row r="29" spans="2:19" ht="20.25" customHeight="1" x14ac:dyDescent="0.15">
      <c r="B29" s="121"/>
      <c r="C29" s="77" t="s">
        <v>5</v>
      </c>
      <c r="D29" s="78">
        <v>46314</v>
      </c>
      <c r="E29" s="135" t="s">
        <v>12</v>
      </c>
      <c r="F29" s="136"/>
      <c r="G29" s="136"/>
      <c r="H29" s="136"/>
      <c r="I29" s="136"/>
      <c r="J29" s="136"/>
      <c r="K29" s="136"/>
      <c r="L29" s="136"/>
      <c r="M29" s="137"/>
      <c r="N29" s="126"/>
      <c r="O29" s="17"/>
    </row>
    <row r="30" spans="2:19" ht="20.25" customHeight="1" x14ac:dyDescent="0.15">
      <c r="B30" s="121"/>
      <c r="C30" s="77" t="s">
        <v>6</v>
      </c>
      <c r="D30" s="78">
        <v>46315</v>
      </c>
      <c r="E30" s="135"/>
      <c r="F30" s="136"/>
      <c r="G30" s="136"/>
      <c r="H30" s="136"/>
      <c r="I30" s="136"/>
      <c r="J30" s="136"/>
      <c r="K30" s="136"/>
      <c r="L30" s="136"/>
      <c r="M30" s="137"/>
      <c r="N30" s="126"/>
      <c r="O30" s="17"/>
    </row>
    <row r="31" spans="2:19" ht="20.25" customHeight="1" x14ac:dyDescent="0.15">
      <c r="B31" s="121"/>
      <c r="C31" s="77" t="s">
        <v>7</v>
      </c>
      <c r="D31" s="78">
        <v>46316</v>
      </c>
      <c r="E31" s="135"/>
      <c r="F31" s="136"/>
      <c r="G31" s="136"/>
      <c r="H31" s="136"/>
      <c r="I31" s="136"/>
      <c r="J31" s="136"/>
      <c r="K31" s="136"/>
      <c r="L31" s="136"/>
      <c r="M31" s="137"/>
      <c r="N31" s="126"/>
      <c r="O31" s="17"/>
    </row>
    <row r="32" spans="2:19" ht="20.25" customHeight="1" x14ac:dyDescent="0.15">
      <c r="B32" s="121"/>
      <c r="C32" s="77" t="s">
        <v>8</v>
      </c>
      <c r="D32" s="78">
        <v>46317</v>
      </c>
      <c r="E32" s="135"/>
      <c r="F32" s="136"/>
      <c r="G32" s="136"/>
      <c r="H32" s="136"/>
      <c r="I32" s="136"/>
      <c r="J32" s="136"/>
      <c r="K32" s="136"/>
      <c r="L32" s="136"/>
      <c r="M32" s="137"/>
      <c r="N32" s="126"/>
      <c r="O32" s="17"/>
    </row>
    <row r="33" spans="2:15" ht="20.25" customHeight="1" x14ac:dyDescent="0.15">
      <c r="B33" s="121"/>
      <c r="C33" s="77" t="s">
        <v>9</v>
      </c>
      <c r="D33" s="78">
        <v>46318</v>
      </c>
      <c r="E33" s="135"/>
      <c r="F33" s="136"/>
      <c r="G33" s="136"/>
      <c r="H33" s="136"/>
      <c r="I33" s="136"/>
      <c r="J33" s="136"/>
      <c r="K33" s="136"/>
      <c r="L33" s="136"/>
      <c r="M33" s="137"/>
      <c r="N33" s="126"/>
      <c r="O33" s="17"/>
    </row>
    <row r="34" spans="2:15" ht="20.25" customHeight="1" x14ac:dyDescent="0.15">
      <c r="B34" s="121"/>
      <c r="C34" s="79" t="s">
        <v>10</v>
      </c>
      <c r="D34" s="80">
        <v>46319</v>
      </c>
      <c r="E34" s="129"/>
      <c r="F34" s="130"/>
      <c r="G34" s="130"/>
      <c r="H34" s="130"/>
      <c r="I34" s="130"/>
      <c r="J34" s="130"/>
      <c r="K34" s="130"/>
      <c r="L34" s="130"/>
      <c r="M34" s="131"/>
      <c r="N34" s="126"/>
      <c r="O34" s="17"/>
    </row>
    <row r="35" spans="2:15" ht="20.25" customHeight="1" x14ac:dyDescent="0.15">
      <c r="B35" s="121"/>
      <c r="C35" s="79" t="s">
        <v>11</v>
      </c>
      <c r="D35" s="80">
        <v>46320</v>
      </c>
      <c r="E35" s="129"/>
      <c r="F35" s="130"/>
      <c r="G35" s="130"/>
      <c r="H35" s="130"/>
      <c r="I35" s="130"/>
      <c r="J35" s="130"/>
      <c r="K35" s="130"/>
      <c r="L35" s="130"/>
      <c r="M35" s="131"/>
      <c r="N35" s="126"/>
      <c r="O35" s="17"/>
    </row>
    <row r="36" spans="2:15" ht="20.25" customHeight="1" x14ac:dyDescent="0.15">
      <c r="B36" s="121"/>
      <c r="C36" s="77" t="s">
        <v>5</v>
      </c>
      <c r="D36" s="78">
        <v>46321</v>
      </c>
      <c r="E36" s="23" t="s">
        <v>30</v>
      </c>
      <c r="F36" s="24" t="s">
        <v>30</v>
      </c>
      <c r="G36" s="24" t="s">
        <v>30</v>
      </c>
      <c r="H36" s="31" t="s">
        <v>33</v>
      </c>
      <c r="I36" s="31" t="s">
        <v>33</v>
      </c>
      <c r="J36" s="5"/>
      <c r="K36" s="46" t="s">
        <v>36</v>
      </c>
      <c r="L36" s="46" t="s">
        <v>36</v>
      </c>
      <c r="M36" s="47" t="s">
        <v>36</v>
      </c>
      <c r="N36" s="126"/>
      <c r="O36" s="17"/>
    </row>
    <row r="37" spans="2:15" ht="20.25" customHeight="1" x14ac:dyDescent="0.15">
      <c r="B37" s="121"/>
      <c r="C37" s="77" t="s">
        <v>6</v>
      </c>
      <c r="D37" s="78">
        <v>46322</v>
      </c>
      <c r="E37" s="23" t="s">
        <v>30</v>
      </c>
      <c r="F37" s="24" t="s">
        <v>30</v>
      </c>
      <c r="G37" s="24" t="s">
        <v>30</v>
      </c>
      <c r="H37" s="31" t="s">
        <v>33</v>
      </c>
      <c r="I37" s="31" t="s">
        <v>33</v>
      </c>
      <c r="J37" s="5"/>
      <c r="K37" s="46" t="s">
        <v>36</v>
      </c>
      <c r="L37" s="46" t="s">
        <v>36</v>
      </c>
      <c r="M37" s="47" t="s">
        <v>36</v>
      </c>
      <c r="N37" s="126"/>
      <c r="O37" s="17"/>
    </row>
    <row r="38" spans="2:15" ht="20.25" customHeight="1" x14ac:dyDescent="0.15">
      <c r="B38" s="121"/>
      <c r="C38" s="77" t="s">
        <v>7</v>
      </c>
      <c r="D38" s="78">
        <v>46323</v>
      </c>
      <c r="E38" s="23" t="s">
        <v>30</v>
      </c>
      <c r="F38" s="24" t="s">
        <v>30</v>
      </c>
      <c r="G38" s="24" t="s">
        <v>30</v>
      </c>
      <c r="H38" s="31" t="s">
        <v>33</v>
      </c>
      <c r="I38" s="31" t="s">
        <v>33</v>
      </c>
      <c r="J38" s="5"/>
      <c r="K38" s="46" t="s">
        <v>36</v>
      </c>
      <c r="L38" s="46" t="s">
        <v>36</v>
      </c>
      <c r="M38" s="47" t="s">
        <v>36</v>
      </c>
      <c r="N38" s="126"/>
      <c r="O38" s="17"/>
    </row>
    <row r="39" spans="2:15" ht="20.25" customHeight="1" x14ac:dyDescent="0.15">
      <c r="B39" s="121"/>
      <c r="C39" s="77" t="s">
        <v>8</v>
      </c>
      <c r="D39" s="78">
        <v>46324</v>
      </c>
      <c r="E39" s="23" t="s">
        <v>30</v>
      </c>
      <c r="F39" s="24" t="s">
        <v>30</v>
      </c>
      <c r="G39" s="24" t="s">
        <v>30</v>
      </c>
      <c r="H39" s="31" t="s">
        <v>33</v>
      </c>
      <c r="I39" s="31" t="s">
        <v>33</v>
      </c>
      <c r="J39" s="5"/>
      <c r="K39" s="46" t="s">
        <v>36</v>
      </c>
      <c r="L39" s="46" t="s">
        <v>36</v>
      </c>
      <c r="M39" s="47" t="s">
        <v>36</v>
      </c>
      <c r="N39" s="126"/>
      <c r="O39" s="17"/>
    </row>
    <row r="40" spans="2:15" ht="20.25" customHeight="1" x14ac:dyDescent="0.15">
      <c r="B40" s="121"/>
      <c r="C40" s="77" t="s">
        <v>9</v>
      </c>
      <c r="D40" s="78">
        <v>46325</v>
      </c>
      <c r="E40" s="23" t="s">
        <v>30</v>
      </c>
      <c r="F40" s="24" t="s">
        <v>30</v>
      </c>
      <c r="G40" s="31" t="s">
        <v>33</v>
      </c>
      <c r="H40" s="31" t="s">
        <v>33</v>
      </c>
      <c r="I40" s="31" t="s">
        <v>33</v>
      </c>
      <c r="J40" s="5"/>
      <c r="K40" s="46" t="s">
        <v>36</v>
      </c>
      <c r="L40" s="46" t="s">
        <v>36</v>
      </c>
      <c r="M40" s="47" t="s">
        <v>36</v>
      </c>
      <c r="N40" s="126"/>
      <c r="O40" s="17"/>
    </row>
    <row r="41" spans="2:15" ht="20.25" customHeight="1" x14ac:dyDescent="0.15">
      <c r="B41" s="121"/>
      <c r="C41" s="79" t="s">
        <v>10</v>
      </c>
      <c r="D41" s="80">
        <v>46326</v>
      </c>
      <c r="E41" s="129"/>
      <c r="F41" s="130"/>
      <c r="G41" s="130"/>
      <c r="H41" s="130"/>
      <c r="I41" s="130"/>
      <c r="J41" s="130"/>
      <c r="K41" s="130"/>
      <c r="L41" s="130"/>
      <c r="M41" s="131"/>
      <c r="N41" s="126"/>
      <c r="O41" s="17"/>
    </row>
    <row r="42" spans="2:15" ht="20.25" customHeight="1" x14ac:dyDescent="0.15">
      <c r="B42" s="121"/>
      <c r="C42" s="79" t="s">
        <v>11</v>
      </c>
      <c r="D42" s="80">
        <v>46327</v>
      </c>
      <c r="E42" s="129"/>
      <c r="F42" s="130"/>
      <c r="G42" s="130"/>
      <c r="H42" s="130"/>
      <c r="I42" s="130"/>
      <c r="J42" s="130"/>
      <c r="K42" s="130"/>
      <c r="L42" s="130"/>
      <c r="M42" s="131"/>
      <c r="N42" s="126"/>
      <c r="O42" s="17"/>
    </row>
    <row r="43" spans="2:15" ht="20.25" customHeight="1" x14ac:dyDescent="0.15">
      <c r="B43" s="121"/>
      <c r="C43" s="77" t="s">
        <v>5</v>
      </c>
      <c r="D43" s="78">
        <v>46328</v>
      </c>
      <c r="E43" s="135" t="s">
        <v>12</v>
      </c>
      <c r="F43" s="136"/>
      <c r="G43" s="136"/>
      <c r="H43" s="136"/>
      <c r="I43" s="136"/>
      <c r="J43" s="136"/>
      <c r="K43" s="136"/>
      <c r="L43" s="136"/>
      <c r="M43" s="137"/>
      <c r="N43" s="126"/>
      <c r="O43" s="17"/>
    </row>
    <row r="44" spans="2:15" ht="20.25" customHeight="1" x14ac:dyDescent="0.15">
      <c r="B44" s="121"/>
      <c r="C44" s="77" t="s">
        <v>6</v>
      </c>
      <c r="D44" s="78">
        <v>46329</v>
      </c>
      <c r="E44" s="135"/>
      <c r="F44" s="136"/>
      <c r="G44" s="136"/>
      <c r="H44" s="136"/>
      <c r="I44" s="136"/>
      <c r="J44" s="136"/>
      <c r="K44" s="136"/>
      <c r="L44" s="136"/>
      <c r="M44" s="137"/>
      <c r="N44" s="126"/>
      <c r="O44" s="17"/>
    </row>
    <row r="45" spans="2:15" ht="20.25" customHeight="1" x14ac:dyDescent="0.15">
      <c r="B45" s="121"/>
      <c r="C45" s="77" t="s">
        <v>7</v>
      </c>
      <c r="D45" s="78">
        <v>46330</v>
      </c>
      <c r="E45" s="135"/>
      <c r="F45" s="136"/>
      <c r="G45" s="136"/>
      <c r="H45" s="136"/>
      <c r="I45" s="136"/>
      <c r="J45" s="136"/>
      <c r="K45" s="136"/>
      <c r="L45" s="136"/>
      <c r="M45" s="137"/>
      <c r="N45" s="126"/>
      <c r="O45" s="17"/>
    </row>
    <row r="46" spans="2:15" ht="20.25" customHeight="1" x14ac:dyDescent="0.15">
      <c r="B46" s="121"/>
      <c r="C46" s="77" t="s">
        <v>8</v>
      </c>
      <c r="D46" s="78">
        <v>46331</v>
      </c>
      <c r="E46" s="135"/>
      <c r="F46" s="136"/>
      <c r="G46" s="136"/>
      <c r="H46" s="136"/>
      <c r="I46" s="136"/>
      <c r="J46" s="136"/>
      <c r="K46" s="136"/>
      <c r="L46" s="136"/>
      <c r="M46" s="137"/>
      <c r="N46" s="126"/>
      <c r="O46" s="17"/>
    </row>
    <row r="47" spans="2:15" ht="20.25" customHeight="1" x14ac:dyDescent="0.15">
      <c r="B47" s="121"/>
      <c r="C47" s="77" t="s">
        <v>9</v>
      </c>
      <c r="D47" s="78">
        <v>46332</v>
      </c>
      <c r="E47" s="135"/>
      <c r="F47" s="136"/>
      <c r="G47" s="136"/>
      <c r="H47" s="136"/>
      <c r="I47" s="136"/>
      <c r="J47" s="136"/>
      <c r="K47" s="136"/>
      <c r="L47" s="136"/>
      <c r="M47" s="137"/>
      <c r="N47" s="126"/>
      <c r="O47" s="17"/>
    </row>
    <row r="48" spans="2:15" ht="20.25" customHeight="1" x14ac:dyDescent="0.15">
      <c r="B48" s="121"/>
      <c r="C48" s="79" t="s">
        <v>10</v>
      </c>
      <c r="D48" s="80">
        <v>46333</v>
      </c>
      <c r="E48" s="129"/>
      <c r="F48" s="130"/>
      <c r="G48" s="130"/>
      <c r="H48" s="130"/>
      <c r="I48" s="130"/>
      <c r="J48" s="130"/>
      <c r="K48" s="130"/>
      <c r="L48" s="130"/>
      <c r="M48" s="131"/>
      <c r="N48" s="126"/>
      <c r="O48" s="17"/>
    </row>
    <row r="49" spans="2:15" ht="20.25" customHeight="1" x14ac:dyDescent="0.15">
      <c r="B49" s="121"/>
      <c r="C49" s="79" t="s">
        <v>11</v>
      </c>
      <c r="D49" s="80">
        <v>46334</v>
      </c>
      <c r="E49" s="129"/>
      <c r="F49" s="130"/>
      <c r="G49" s="130"/>
      <c r="H49" s="130"/>
      <c r="I49" s="130"/>
      <c r="J49" s="130"/>
      <c r="K49" s="130"/>
      <c r="L49" s="130"/>
      <c r="M49" s="131"/>
      <c r="N49" s="126"/>
      <c r="O49" s="17"/>
    </row>
    <row r="50" spans="2:15" ht="20.25" customHeight="1" x14ac:dyDescent="0.15">
      <c r="B50" s="121"/>
      <c r="C50" s="77" t="s">
        <v>5</v>
      </c>
      <c r="D50" s="78">
        <v>46335</v>
      </c>
      <c r="E50" s="48" t="s">
        <v>37</v>
      </c>
      <c r="F50" s="49" t="s">
        <v>37</v>
      </c>
      <c r="G50" s="31" t="s">
        <v>33</v>
      </c>
      <c r="H50" s="31" t="s">
        <v>33</v>
      </c>
      <c r="I50" s="31" t="s">
        <v>33</v>
      </c>
      <c r="J50" s="5"/>
      <c r="K50" s="46" t="s">
        <v>36</v>
      </c>
      <c r="L50" s="46" t="s">
        <v>36</v>
      </c>
      <c r="M50" s="47" t="s">
        <v>36</v>
      </c>
      <c r="N50" s="126"/>
      <c r="O50" s="17"/>
    </row>
    <row r="51" spans="2:15" ht="20.25" customHeight="1" x14ac:dyDescent="0.15">
      <c r="B51" s="121"/>
      <c r="C51" s="77" t="s">
        <v>6</v>
      </c>
      <c r="D51" s="78">
        <v>46336</v>
      </c>
      <c r="E51" s="48" t="s">
        <v>37</v>
      </c>
      <c r="F51" s="49" t="s">
        <v>37</v>
      </c>
      <c r="G51" s="31" t="s">
        <v>33</v>
      </c>
      <c r="H51" s="31" t="s">
        <v>33</v>
      </c>
      <c r="I51" s="31" t="s">
        <v>33</v>
      </c>
      <c r="J51" s="5"/>
      <c r="K51" s="46" t="s">
        <v>36</v>
      </c>
      <c r="L51" s="46" t="s">
        <v>36</v>
      </c>
      <c r="M51" s="47" t="s">
        <v>36</v>
      </c>
      <c r="N51" s="126"/>
      <c r="O51" s="17"/>
    </row>
    <row r="52" spans="2:15" ht="20.25" customHeight="1" x14ac:dyDescent="0.15">
      <c r="B52" s="121"/>
      <c r="C52" s="77" t="s">
        <v>7</v>
      </c>
      <c r="D52" s="78">
        <v>46337</v>
      </c>
      <c r="E52" s="48" t="s">
        <v>37</v>
      </c>
      <c r="F52" s="49" t="s">
        <v>37</v>
      </c>
      <c r="G52" s="49" t="s">
        <v>37</v>
      </c>
      <c r="H52" s="31" t="s">
        <v>33</v>
      </c>
      <c r="I52" s="31" t="s">
        <v>33</v>
      </c>
      <c r="J52" s="5"/>
      <c r="K52" s="46" t="s">
        <v>36</v>
      </c>
      <c r="L52" s="46" t="s">
        <v>36</v>
      </c>
      <c r="M52" s="47" t="s">
        <v>36</v>
      </c>
      <c r="N52" s="126"/>
      <c r="O52" s="17"/>
    </row>
    <row r="53" spans="2:15" ht="20.25" customHeight="1" x14ac:dyDescent="0.15">
      <c r="B53" s="121"/>
      <c r="C53" s="77" t="s">
        <v>8</v>
      </c>
      <c r="D53" s="78">
        <v>46338</v>
      </c>
      <c r="E53" s="48" t="s">
        <v>37</v>
      </c>
      <c r="F53" s="49" t="s">
        <v>37</v>
      </c>
      <c r="G53" s="49" t="s">
        <v>37</v>
      </c>
      <c r="H53" s="42" t="s">
        <v>31</v>
      </c>
      <c r="I53" s="42" t="s">
        <v>31</v>
      </c>
      <c r="J53" s="5"/>
      <c r="K53" s="31" t="s">
        <v>33</v>
      </c>
      <c r="L53" s="31" t="s">
        <v>33</v>
      </c>
      <c r="M53" s="10"/>
      <c r="N53" s="126"/>
      <c r="O53" s="17"/>
    </row>
    <row r="54" spans="2:15" ht="20.25" customHeight="1" x14ac:dyDescent="0.15">
      <c r="B54" s="121"/>
      <c r="C54" s="77" t="s">
        <v>9</v>
      </c>
      <c r="D54" s="78">
        <v>46339</v>
      </c>
      <c r="E54" s="48" t="s">
        <v>37</v>
      </c>
      <c r="F54" s="49" t="s">
        <v>37</v>
      </c>
      <c r="G54" s="42" t="s">
        <v>31</v>
      </c>
      <c r="H54" s="42" t="s">
        <v>31</v>
      </c>
      <c r="I54" s="42" t="s">
        <v>31</v>
      </c>
      <c r="J54" s="5"/>
      <c r="K54" s="46" t="s">
        <v>36</v>
      </c>
      <c r="L54" s="46" t="s">
        <v>36</v>
      </c>
      <c r="M54" s="47" t="s">
        <v>36</v>
      </c>
      <c r="N54" s="126"/>
      <c r="O54" s="17"/>
    </row>
    <row r="55" spans="2:15" ht="20.25" customHeight="1" x14ac:dyDescent="0.15">
      <c r="B55" s="121"/>
      <c r="C55" s="79" t="s">
        <v>10</v>
      </c>
      <c r="D55" s="80">
        <v>46340</v>
      </c>
      <c r="E55" s="129"/>
      <c r="F55" s="130"/>
      <c r="G55" s="130"/>
      <c r="H55" s="130"/>
      <c r="I55" s="130"/>
      <c r="J55" s="130"/>
      <c r="K55" s="130"/>
      <c r="L55" s="130"/>
      <c r="M55" s="131"/>
      <c r="N55" s="126"/>
      <c r="O55" s="17"/>
    </row>
    <row r="56" spans="2:15" ht="20.25" customHeight="1" x14ac:dyDescent="0.15">
      <c r="B56" s="121"/>
      <c r="C56" s="79" t="s">
        <v>11</v>
      </c>
      <c r="D56" s="80">
        <v>46341</v>
      </c>
      <c r="E56" s="129"/>
      <c r="F56" s="130"/>
      <c r="G56" s="130"/>
      <c r="H56" s="130"/>
      <c r="I56" s="130"/>
      <c r="J56" s="130"/>
      <c r="K56" s="130"/>
      <c r="L56" s="130"/>
      <c r="M56" s="131"/>
      <c r="N56" s="126"/>
      <c r="O56" s="17"/>
    </row>
    <row r="57" spans="2:15" ht="20.25" customHeight="1" x14ac:dyDescent="0.15">
      <c r="B57" s="121"/>
      <c r="C57" s="77" t="s">
        <v>5</v>
      </c>
      <c r="D57" s="78">
        <v>46342</v>
      </c>
      <c r="E57" s="135" t="s">
        <v>12</v>
      </c>
      <c r="F57" s="136"/>
      <c r="G57" s="136"/>
      <c r="H57" s="136"/>
      <c r="I57" s="136"/>
      <c r="J57" s="136"/>
      <c r="K57" s="136"/>
      <c r="L57" s="136"/>
      <c r="M57" s="137"/>
      <c r="N57" s="126"/>
      <c r="O57" s="17"/>
    </row>
    <row r="58" spans="2:15" ht="20.25" customHeight="1" x14ac:dyDescent="0.15">
      <c r="B58" s="121"/>
      <c r="C58" s="77" t="s">
        <v>6</v>
      </c>
      <c r="D58" s="78">
        <v>46343</v>
      </c>
      <c r="E58" s="135"/>
      <c r="F58" s="136"/>
      <c r="G58" s="136"/>
      <c r="H58" s="136"/>
      <c r="I58" s="136"/>
      <c r="J58" s="136"/>
      <c r="K58" s="136"/>
      <c r="L58" s="136"/>
      <c r="M58" s="137"/>
      <c r="N58" s="126"/>
      <c r="O58" s="17"/>
    </row>
    <row r="59" spans="2:15" ht="20.25" customHeight="1" x14ac:dyDescent="0.15">
      <c r="B59" s="121"/>
      <c r="C59" s="77" t="s">
        <v>7</v>
      </c>
      <c r="D59" s="78">
        <v>46344</v>
      </c>
      <c r="E59" s="135"/>
      <c r="F59" s="136"/>
      <c r="G59" s="136"/>
      <c r="H59" s="136"/>
      <c r="I59" s="136"/>
      <c r="J59" s="136"/>
      <c r="K59" s="136"/>
      <c r="L59" s="136"/>
      <c r="M59" s="137"/>
      <c r="N59" s="126"/>
      <c r="O59" s="17"/>
    </row>
    <row r="60" spans="2:15" ht="20.25" customHeight="1" x14ac:dyDescent="0.15">
      <c r="B60" s="121"/>
      <c r="C60" s="77" t="s">
        <v>8</v>
      </c>
      <c r="D60" s="78">
        <v>46345</v>
      </c>
      <c r="E60" s="135"/>
      <c r="F60" s="136"/>
      <c r="G60" s="136"/>
      <c r="H60" s="136"/>
      <c r="I60" s="136"/>
      <c r="J60" s="136"/>
      <c r="K60" s="136"/>
      <c r="L60" s="136"/>
      <c r="M60" s="137"/>
      <c r="N60" s="126"/>
      <c r="O60" s="17"/>
    </row>
    <row r="61" spans="2:15" ht="20.25" customHeight="1" x14ac:dyDescent="0.15">
      <c r="B61" s="121"/>
      <c r="C61" s="77" t="s">
        <v>9</v>
      </c>
      <c r="D61" s="78">
        <v>46346</v>
      </c>
      <c r="E61" s="135"/>
      <c r="F61" s="136"/>
      <c r="G61" s="136"/>
      <c r="H61" s="136"/>
      <c r="I61" s="136"/>
      <c r="J61" s="136"/>
      <c r="K61" s="136"/>
      <c r="L61" s="136"/>
      <c r="M61" s="137"/>
      <c r="N61" s="126"/>
      <c r="O61" s="17"/>
    </row>
    <row r="62" spans="2:15" ht="20.25" customHeight="1" x14ac:dyDescent="0.15">
      <c r="B62" s="121"/>
      <c r="C62" s="79" t="s">
        <v>10</v>
      </c>
      <c r="D62" s="80">
        <v>46347</v>
      </c>
      <c r="E62" s="129"/>
      <c r="F62" s="130"/>
      <c r="G62" s="130"/>
      <c r="H62" s="130"/>
      <c r="I62" s="130"/>
      <c r="J62" s="130"/>
      <c r="K62" s="130"/>
      <c r="L62" s="130"/>
      <c r="M62" s="131"/>
      <c r="N62" s="126"/>
      <c r="O62" s="17"/>
    </row>
    <row r="63" spans="2:15" ht="20.25" customHeight="1" x14ac:dyDescent="0.15">
      <c r="B63" s="121"/>
      <c r="C63" s="79" t="s">
        <v>11</v>
      </c>
      <c r="D63" s="80">
        <v>46348</v>
      </c>
      <c r="E63" s="129"/>
      <c r="F63" s="130"/>
      <c r="G63" s="130"/>
      <c r="H63" s="130"/>
      <c r="I63" s="130"/>
      <c r="J63" s="130"/>
      <c r="K63" s="130"/>
      <c r="L63" s="130"/>
      <c r="M63" s="131"/>
      <c r="N63" s="126"/>
      <c r="O63" s="17"/>
    </row>
    <row r="64" spans="2:15" ht="20.25" customHeight="1" x14ac:dyDescent="0.15">
      <c r="B64" s="121"/>
      <c r="C64" s="77" t="s">
        <v>5</v>
      </c>
      <c r="D64" s="78">
        <v>46349</v>
      </c>
      <c r="E64" s="48" t="s">
        <v>37</v>
      </c>
      <c r="F64" s="49" t="s">
        <v>37</v>
      </c>
      <c r="G64" s="42" t="s">
        <v>31</v>
      </c>
      <c r="H64" s="42" t="s">
        <v>31</v>
      </c>
      <c r="I64" s="42" t="s">
        <v>31</v>
      </c>
      <c r="J64" s="9"/>
      <c r="K64" s="46" t="s">
        <v>36</v>
      </c>
      <c r="L64" s="46" t="s">
        <v>36</v>
      </c>
      <c r="M64" s="7"/>
      <c r="N64" s="126"/>
      <c r="O64" s="17"/>
    </row>
    <row r="65" spans="2:15" ht="20.25" customHeight="1" x14ac:dyDescent="0.15">
      <c r="B65" s="121"/>
      <c r="C65" s="77" t="s">
        <v>6</v>
      </c>
      <c r="D65" s="78">
        <v>46350</v>
      </c>
      <c r="E65" s="51" t="s">
        <v>39</v>
      </c>
      <c r="F65" s="52" t="s">
        <v>39</v>
      </c>
      <c r="G65" s="42" t="s">
        <v>31</v>
      </c>
      <c r="H65" s="42" t="s">
        <v>31</v>
      </c>
      <c r="I65" s="42" t="s">
        <v>31</v>
      </c>
      <c r="J65" s="5"/>
      <c r="L65" s="27" t="s">
        <v>32</v>
      </c>
      <c r="M65" s="43" t="s">
        <v>32</v>
      </c>
      <c r="N65" s="126"/>
      <c r="O65" s="17"/>
    </row>
    <row r="66" spans="2:15" ht="20.25" customHeight="1" x14ac:dyDescent="0.15">
      <c r="B66" s="121"/>
      <c r="C66" s="77" t="s">
        <v>7</v>
      </c>
      <c r="D66" s="78">
        <v>46351</v>
      </c>
      <c r="E66" s="51" t="s">
        <v>39</v>
      </c>
      <c r="F66" s="52" t="s">
        <v>39</v>
      </c>
      <c r="G66" s="52" t="s">
        <v>39</v>
      </c>
      <c r="H66" s="42" t="s">
        <v>31</v>
      </c>
      <c r="I66" s="42" t="s">
        <v>31</v>
      </c>
      <c r="J66" s="42" t="s">
        <v>31</v>
      </c>
      <c r="L66" s="27" t="s">
        <v>32</v>
      </c>
      <c r="M66" s="43" t="s">
        <v>32</v>
      </c>
      <c r="N66" s="126"/>
      <c r="O66" s="17"/>
    </row>
    <row r="67" spans="2:15" ht="20.25" customHeight="1" x14ac:dyDescent="0.15">
      <c r="B67" s="121"/>
      <c r="C67" s="77" t="s">
        <v>8</v>
      </c>
      <c r="D67" s="78">
        <v>46352</v>
      </c>
      <c r="E67" s="51" t="s">
        <v>39</v>
      </c>
      <c r="F67" s="52" t="s">
        <v>39</v>
      </c>
      <c r="G67" s="52" t="s">
        <v>39</v>
      </c>
      <c r="H67" s="45" t="s">
        <v>35</v>
      </c>
      <c r="I67" s="45" t="s">
        <v>35</v>
      </c>
      <c r="J67" s="45" t="s">
        <v>35</v>
      </c>
      <c r="K67" s="5"/>
      <c r="L67" s="27" t="s">
        <v>32</v>
      </c>
      <c r="M67" s="43" t="s">
        <v>32</v>
      </c>
      <c r="N67" s="126"/>
      <c r="O67" s="17"/>
    </row>
    <row r="68" spans="2:15" ht="20.25" customHeight="1" x14ac:dyDescent="0.15">
      <c r="B68" s="121"/>
      <c r="C68" s="77" t="s">
        <v>9</v>
      </c>
      <c r="D68" s="78">
        <v>46353</v>
      </c>
      <c r="E68" s="51" t="s">
        <v>39</v>
      </c>
      <c r="F68" s="52" t="s">
        <v>39</v>
      </c>
      <c r="G68" s="52" t="s">
        <v>39</v>
      </c>
      <c r="H68" s="45" t="s">
        <v>35</v>
      </c>
      <c r="I68" s="45" t="s">
        <v>35</v>
      </c>
      <c r="J68" s="45" t="s">
        <v>35</v>
      </c>
      <c r="L68" s="27" t="s">
        <v>32</v>
      </c>
      <c r="M68" s="43" t="s">
        <v>32</v>
      </c>
      <c r="N68" s="126"/>
      <c r="O68" s="17"/>
    </row>
    <row r="69" spans="2:15" ht="20.25" customHeight="1" x14ac:dyDescent="0.15">
      <c r="B69" s="121"/>
      <c r="C69" s="79" t="s">
        <v>10</v>
      </c>
      <c r="D69" s="80">
        <v>46354</v>
      </c>
      <c r="E69" s="129"/>
      <c r="F69" s="130"/>
      <c r="G69" s="130"/>
      <c r="H69" s="130"/>
      <c r="I69" s="130"/>
      <c r="J69" s="130"/>
      <c r="K69" s="130"/>
      <c r="L69" s="130"/>
      <c r="M69" s="131"/>
      <c r="N69" s="126"/>
      <c r="O69" s="17"/>
    </row>
    <row r="70" spans="2:15" ht="20.25" customHeight="1" x14ac:dyDescent="0.15">
      <c r="B70" s="121"/>
      <c r="C70" s="79" t="s">
        <v>11</v>
      </c>
      <c r="D70" s="80">
        <v>46355</v>
      </c>
      <c r="E70" s="129"/>
      <c r="F70" s="130"/>
      <c r="G70" s="130"/>
      <c r="H70" s="130"/>
      <c r="I70" s="130"/>
      <c r="J70" s="130"/>
      <c r="K70" s="130"/>
      <c r="L70" s="130"/>
      <c r="M70" s="131"/>
      <c r="N70" s="126"/>
      <c r="O70" s="17"/>
    </row>
    <row r="71" spans="2:15" ht="20.25" customHeight="1" x14ac:dyDescent="0.15">
      <c r="B71" s="121"/>
      <c r="C71" s="77" t="s">
        <v>5</v>
      </c>
      <c r="D71" s="78">
        <v>46356</v>
      </c>
      <c r="E71" s="135" t="s">
        <v>12</v>
      </c>
      <c r="F71" s="136"/>
      <c r="G71" s="136"/>
      <c r="H71" s="136"/>
      <c r="I71" s="136"/>
      <c r="J71" s="136"/>
      <c r="K71" s="136"/>
      <c r="L71" s="136"/>
      <c r="M71" s="137"/>
      <c r="N71" s="126"/>
      <c r="O71" s="17"/>
    </row>
    <row r="72" spans="2:15" ht="20.25" customHeight="1" x14ac:dyDescent="0.15">
      <c r="B72" s="121"/>
      <c r="C72" s="77" t="s">
        <v>6</v>
      </c>
      <c r="D72" s="78">
        <v>46357</v>
      </c>
      <c r="E72" s="135"/>
      <c r="F72" s="136"/>
      <c r="G72" s="136"/>
      <c r="H72" s="136"/>
      <c r="I72" s="136"/>
      <c r="J72" s="136"/>
      <c r="K72" s="136"/>
      <c r="L72" s="136"/>
      <c r="M72" s="137"/>
      <c r="N72" s="126"/>
      <c r="O72" s="17"/>
    </row>
    <row r="73" spans="2:15" ht="20.25" customHeight="1" x14ac:dyDescent="0.15">
      <c r="B73" s="121"/>
      <c r="C73" s="77" t="s">
        <v>7</v>
      </c>
      <c r="D73" s="78">
        <v>46358</v>
      </c>
      <c r="E73" s="135"/>
      <c r="F73" s="136"/>
      <c r="G73" s="136"/>
      <c r="H73" s="136"/>
      <c r="I73" s="136"/>
      <c r="J73" s="136"/>
      <c r="K73" s="136"/>
      <c r="L73" s="136"/>
      <c r="M73" s="137"/>
      <c r="N73" s="126"/>
      <c r="O73" s="17"/>
    </row>
    <row r="74" spans="2:15" ht="20.25" customHeight="1" x14ac:dyDescent="0.15">
      <c r="B74" s="121"/>
      <c r="C74" s="77" t="s">
        <v>8</v>
      </c>
      <c r="D74" s="78">
        <v>46359</v>
      </c>
      <c r="E74" s="135"/>
      <c r="F74" s="136"/>
      <c r="G74" s="136"/>
      <c r="H74" s="136"/>
      <c r="I74" s="136"/>
      <c r="J74" s="136"/>
      <c r="K74" s="136"/>
      <c r="L74" s="136"/>
      <c r="M74" s="137"/>
      <c r="N74" s="126"/>
      <c r="O74" s="17"/>
    </row>
    <row r="75" spans="2:15" ht="20.25" customHeight="1" x14ac:dyDescent="0.15">
      <c r="B75" s="121"/>
      <c r="C75" s="77" t="s">
        <v>9</v>
      </c>
      <c r="D75" s="78">
        <v>46360</v>
      </c>
      <c r="E75" s="135"/>
      <c r="F75" s="136"/>
      <c r="G75" s="136"/>
      <c r="H75" s="136"/>
      <c r="I75" s="136"/>
      <c r="J75" s="136"/>
      <c r="K75" s="136"/>
      <c r="L75" s="136"/>
      <c r="M75" s="137"/>
      <c r="N75" s="126"/>
      <c r="O75" s="17"/>
    </row>
    <row r="76" spans="2:15" ht="20.25" customHeight="1" x14ac:dyDescent="0.15">
      <c r="B76" s="121"/>
      <c r="C76" s="79" t="s">
        <v>10</v>
      </c>
      <c r="D76" s="80">
        <v>46361</v>
      </c>
      <c r="E76" s="129"/>
      <c r="F76" s="130"/>
      <c r="G76" s="130"/>
      <c r="H76" s="130"/>
      <c r="I76" s="130"/>
      <c r="J76" s="130"/>
      <c r="K76" s="130"/>
      <c r="L76" s="130"/>
      <c r="M76" s="131"/>
      <c r="N76" s="126"/>
      <c r="O76" s="17"/>
    </row>
    <row r="77" spans="2:15" ht="20.25" customHeight="1" x14ac:dyDescent="0.15">
      <c r="B77" s="121"/>
      <c r="C77" s="79" t="s">
        <v>11</v>
      </c>
      <c r="D77" s="80">
        <v>46362</v>
      </c>
      <c r="E77" s="129"/>
      <c r="F77" s="130"/>
      <c r="G77" s="130"/>
      <c r="H77" s="130"/>
      <c r="I77" s="130"/>
      <c r="J77" s="130"/>
      <c r="K77" s="130"/>
      <c r="L77" s="130"/>
      <c r="M77" s="131"/>
      <c r="N77" s="126"/>
      <c r="O77" s="17"/>
    </row>
    <row r="78" spans="2:15" ht="20.25" customHeight="1" x14ac:dyDescent="0.15">
      <c r="B78" s="121"/>
      <c r="C78" s="79" t="s">
        <v>5</v>
      </c>
      <c r="D78" s="80">
        <v>46363</v>
      </c>
      <c r="E78" s="129"/>
      <c r="F78" s="130"/>
      <c r="G78" s="130"/>
      <c r="H78" s="130"/>
      <c r="I78" s="130"/>
      <c r="J78" s="130"/>
      <c r="K78" s="130"/>
      <c r="L78" s="130"/>
      <c r="M78" s="131"/>
      <c r="N78" s="126"/>
      <c r="O78" s="17"/>
    </row>
    <row r="79" spans="2:15" ht="20.25" customHeight="1" x14ac:dyDescent="0.15">
      <c r="B79" s="121"/>
      <c r="C79" s="79" t="s">
        <v>6</v>
      </c>
      <c r="D79" s="80">
        <v>46364</v>
      </c>
      <c r="E79" s="129"/>
      <c r="F79" s="130"/>
      <c r="G79" s="130"/>
      <c r="H79" s="130"/>
      <c r="I79" s="130"/>
      <c r="J79" s="130"/>
      <c r="K79" s="130"/>
      <c r="L79" s="130"/>
      <c r="M79" s="131"/>
      <c r="N79" s="126"/>
      <c r="O79" s="17"/>
    </row>
    <row r="80" spans="2:15" ht="20.25" customHeight="1" x14ac:dyDescent="0.15">
      <c r="B80" s="121"/>
      <c r="C80" s="77" t="s">
        <v>7</v>
      </c>
      <c r="D80" s="78">
        <v>46365</v>
      </c>
      <c r="E80" s="51" t="s">
        <v>39</v>
      </c>
      <c r="F80" s="52" t="s">
        <v>39</v>
      </c>
      <c r="G80" s="52" t="s">
        <v>39</v>
      </c>
      <c r="H80" s="45" t="s">
        <v>35</v>
      </c>
      <c r="I80" s="45" t="s">
        <v>35</v>
      </c>
      <c r="J80" s="45" t="s">
        <v>35</v>
      </c>
      <c r="K80" s="5"/>
      <c r="L80" s="6" t="s">
        <v>40</v>
      </c>
      <c r="M80" s="14" t="s">
        <v>40</v>
      </c>
      <c r="N80" s="126"/>
      <c r="O80" s="17"/>
    </row>
    <row r="81" spans="2:15" ht="20.25" customHeight="1" x14ac:dyDescent="0.15">
      <c r="B81" s="121"/>
      <c r="C81" s="77" t="s">
        <v>8</v>
      </c>
      <c r="D81" s="78">
        <v>46366</v>
      </c>
      <c r="E81" s="91" t="s">
        <v>40</v>
      </c>
      <c r="F81" s="6" t="s">
        <v>40</v>
      </c>
      <c r="G81" s="6" t="s">
        <v>40</v>
      </c>
      <c r="H81" s="45" t="s">
        <v>35</v>
      </c>
      <c r="I81" s="45" t="s">
        <v>35</v>
      </c>
      <c r="J81" s="45" t="s">
        <v>35</v>
      </c>
      <c r="K81" s="5"/>
      <c r="L81" s="27" t="s">
        <v>32</v>
      </c>
      <c r="M81" s="43" t="s">
        <v>32</v>
      </c>
      <c r="N81" s="126"/>
      <c r="O81" s="17"/>
    </row>
    <row r="82" spans="2:15" ht="20.25" customHeight="1" x14ac:dyDescent="0.15">
      <c r="B82" s="121"/>
      <c r="C82" s="77" t="s">
        <v>9</v>
      </c>
      <c r="D82" s="78">
        <v>46367</v>
      </c>
      <c r="E82" s="91" t="s">
        <v>40</v>
      </c>
      <c r="F82" s="6" t="s">
        <v>40</v>
      </c>
      <c r="G82" s="6" t="s">
        <v>40</v>
      </c>
      <c r="H82" s="45" t="s">
        <v>35</v>
      </c>
      <c r="I82" s="45" t="s">
        <v>35</v>
      </c>
      <c r="J82" s="45" t="s">
        <v>35</v>
      </c>
      <c r="K82" s="5"/>
      <c r="L82" s="27" t="s">
        <v>32</v>
      </c>
      <c r="M82" s="43" t="s">
        <v>32</v>
      </c>
      <c r="N82" s="126"/>
      <c r="O82" s="17"/>
    </row>
    <row r="83" spans="2:15" ht="20.25" customHeight="1" x14ac:dyDescent="0.15">
      <c r="B83" s="121"/>
      <c r="C83" s="79" t="s">
        <v>10</v>
      </c>
      <c r="D83" s="80">
        <v>46368</v>
      </c>
      <c r="E83" s="129"/>
      <c r="F83" s="130"/>
      <c r="G83" s="130"/>
      <c r="H83" s="130"/>
      <c r="I83" s="130"/>
      <c r="J83" s="130"/>
      <c r="K83" s="130"/>
      <c r="L83" s="130"/>
      <c r="M83" s="131"/>
      <c r="N83" s="126"/>
      <c r="O83" s="17"/>
    </row>
    <row r="84" spans="2:15" ht="20.25" customHeight="1" thickBot="1" x14ac:dyDescent="0.2">
      <c r="B84" s="121"/>
      <c r="C84" s="96" t="s">
        <v>11</v>
      </c>
      <c r="D84" s="97">
        <v>46369</v>
      </c>
      <c r="E84" s="212"/>
      <c r="F84" s="213"/>
      <c r="G84" s="213"/>
      <c r="H84" s="213"/>
      <c r="I84" s="213"/>
      <c r="J84" s="213"/>
      <c r="K84" s="213"/>
      <c r="L84" s="213"/>
      <c r="M84" s="214"/>
      <c r="N84" s="126"/>
      <c r="O84" s="17"/>
    </row>
    <row r="85" spans="2:15" ht="20.25" customHeight="1" x14ac:dyDescent="0.15">
      <c r="B85" s="121"/>
      <c r="C85" s="173" t="s">
        <v>71</v>
      </c>
      <c r="D85" s="174"/>
      <c r="E85" s="175"/>
      <c r="F85" s="175"/>
      <c r="G85" s="175"/>
      <c r="H85" s="175"/>
      <c r="I85" s="175"/>
      <c r="J85" s="175"/>
      <c r="K85" s="175"/>
      <c r="L85" s="175"/>
      <c r="M85" s="175"/>
      <c r="N85" s="126"/>
      <c r="O85" s="17"/>
    </row>
    <row r="86" spans="2:15" ht="20.25" customHeight="1" thickBot="1" x14ac:dyDescent="0.2">
      <c r="B86" s="121"/>
      <c r="C86" s="176"/>
      <c r="D86" s="177"/>
      <c r="E86" s="175"/>
      <c r="F86" s="175"/>
      <c r="G86" s="175"/>
      <c r="H86" s="175"/>
      <c r="I86" s="175"/>
      <c r="J86" s="175"/>
      <c r="K86" s="175"/>
      <c r="L86" s="175"/>
      <c r="M86" s="175"/>
      <c r="N86" s="126"/>
      <c r="O86" s="17"/>
    </row>
    <row r="87" spans="2:15" ht="20.25" customHeight="1" x14ac:dyDescent="0.15">
      <c r="B87" s="121"/>
      <c r="C87" s="75" t="s">
        <v>8</v>
      </c>
      <c r="D87" s="76">
        <v>46394</v>
      </c>
      <c r="E87" s="94" t="s">
        <v>40</v>
      </c>
      <c r="F87" s="95" t="s">
        <v>40</v>
      </c>
      <c r="G87" s="95" t="s">
        <v>40</v>
      </c>
      <c r="H87" s="99" t="s">
        <v>35</v>
      </c>
      <c r="I87" s="99" t="s">
        <v>35</v>
      </c>
      <c r="J87" s="99" t="s">
        <v>35</v>
      </c>
      <c r="K87" s="4"/>
      <c r="L87" s="41" t="s">
        <v>32</v>
      </c>
      <c r="M87" s="89" t="s">
        <v>32</v>
      </c>
      <c r="N87" s="126"/>
      <c r="O87" s="17"/>
    </row>
    <row r="88" spans="2:15" ht="20.25" customHeight="1" x14ac:dyDescent="0.15">
      <c r="B88" s="121"/>
      <c r="C88" s="77" t="s">
        <v>9</v>
      </c>
      <c r="D88" s="78">
        <v>46395</v>
      </c>
      <c r="E88" s="91" t="s">
        <v>40</v>
      </c>
      <c r="F88" s="6" t="s">
        <v>40</v>
      </c>
      <c r="G88" s="6" t="s">
        <v>40</v>
      </c>
      <c r="H88" s="45" t="s">
        <v>35</v>
      </c>
      <c r="I88" s="45" t="s">
        <v>35</v>
      </c>
      <c r="J88" s="45" t="s">
        <v>35</v>
      </c>
      <c r="K88" s="5"/>
      <c r="L88" s="100"/>
      <c r="M88" s="101"/>
      <c r="N88" s="126"/>
      <c r="O88" s="17"/>
    </row>
    <row r="89" spans="2:15" ht="20.25" customHeight="1" x14ac:dyDescent="0.15">
      <c r="B89" s="121"/>
      <c r="C89" s="79" t="s">
        <v>10</v>
      </c>
      <c r="D89" s="80">
        <v>46396</v>
      </c>
      <c r="E89" s="129"/>
      <c r="F89" s="130"/>
      <c r="G89" s="130"/>
      <c r="H89" s="130"/>
      <c r="I89" s="130"/>
      <c r="J89" s="130"/>
      <c r="K89" s="130"/>
      <c r="L89" s="130"/>
      <c r="M89" s="131"/>
      <c r="N89" s="126"/>
      <c r="O89" s="17"/>
    </row>
    <row r="90" spans="2:15" ht="20.25" customHeight="1" x14ac:dyDescent="0.15">
      <c r="B90" s="121"/>
      <c r="C90" s="79" t="s">
        <v>11</v>
      </c>
      <c r="D90" s="80">
        <v>46397</v>
      </c>
      <c r="E90" s="129"/>
      <c r="F90" s="130"/>
      <c r="G90" s="130"/>
      <c r="H90" s="130"/>
      <c r="I90" s="130"/>
      <c r="J90" s="130"/>
      <c r="K90" s="130"/>
      <c r="L90" s="130"/>
      <c r="M90" s="131"/>
      <c r="N90" s="126"/>
      <c r="O90" s="17"/>
    </row>
    <row r="91" spans="2:15" ht="20.25" customHeight="1" x14ac:dyDescent="0.15">
      <c r="B91" s="121"/>
      <c r="C91" s="77" t="s">
        <v>5</v>
      </c>
      <c r="D91" s="78">
        <v>46398</v>
      </c>
      <c r="E91" s="135" t="s">
        <v>12</v>
      </c>
      <c r="F91" s="136"/>
      <c r="G91" s="136"/>
      <c r="H91" s="136"/>
      <c r="I91" s="136"/>
      <c r="J91" s="136"/>
      <c r="K91" s="136"/>
      <c r="L91" s="136"/>
      <c r="M91" s="137"/>
      <c r="N91" s="126"/>
      <c r="O91" s="17"/>
    </row>
    <row r="92" spans="2:15" ht="20.25" customHeight="1" x14ac:dyDescent="0.15">
      <c r="B92" s="121"/>
      <c r="C92" s="77" t="s">
        <v>6</v>
      </c>
      <c r="D92" s="78">
        <v>46399</v>
      </c>
      <c r="E92" s="135"/>
      <c r="F92" s="136"/>
      <c r="G92" s="136"/>
      <c r="H92" s="136"/>
      <c r="I92" s="136"/>
      <c r="J92" s="136"/>
      <c r="K92" s="136"/>
      <c r="L92" s="136"/>
      <c r="M92" s="137"/>
      <c r="N92" s="126"/>
      <c r="O92" s="17"/>
    </row>
    <row r="93" spans="2:15" ht="20.25" customHeight="1" x14ac:dyDescent="0.15">
      <c r="B93" s="121"/>
      <c r="C93" s="77" t="s">
        <v>7</v>
      </c>
      <c r="D93" s="78">
        <v>46400</v>
      </c>
      <c r="E93" s="135"/>
      <c r="F93" s="136"/>
      <c r="G93" s="136"/>
      <c r="H93" s="136"/>
      <c r="I93" s="136"/>
      <c r="J93" s="136"/>
      <c r="K93" s="136"/>
      <c r="L93" s="136"/>
      <c r="M93" s="137"/>
      <c r="N93" s="126"/>
      <c r="O93" s="17"/>
    </row>
    <row r="94" spans="2:15" ht="20.25" customHeight="1" x14ac:dyDescent="0.15">
      <c r="B94" s="121"/>
      <c r="C94" s="77" t="s">
        <v>8</v>
      </c>
      <c r="D94" s="78">
        <v>46401</v>
      </c>
      <c r="E94" s="135"/>
      <c r="F94" s="136"/>
      <c r="G94" s="136"/>
      <c r="H94" s="136"/>
      <c r="I94" s="136"/>
      <c r="J94" s="136"/>
      <c r="K94" s="136"/>
      <c r="L94" s="136"/>
      <c r="M94" s="137"/>
      <c r="N94" s="126"/>
      <c r="O94" s="17"/>
    </row>
    <row r="95" spans="2:15" ht="20.25" customHeight="1" thickBot="1" x14ac:dyDescent="0.2">
      <c r="B95" s="121"/>
      <c r="C95" s="83" t="s">
        <v>9</v>
      </c>
      <c r="D95" s="93">
        <v>46402</v>
      </c>
      <c r="E95" s="138"/>
      <c r="F95" s="139"/>
      <c r="G95" s="139"/>
      <c r="H95" s="139"/>
      <c r="I95" s="139"/>
      <c r="J95" s="139"/>
      <c r="K95" s="139"/>
      <c r="L95" s="139"/>
      <c r="M95" s="140"/>
      <c r="N95" s="126"/>
      <c r="O95" s="17"/>
    </row>
    <row r="96" spans="2:15" ht="20.25" customHeight="1" x14ac:dyDescent="0.15">
      <c r="B96" s="121"/>
      <c r="C96" s="168" t="s">
        <v>55</v>
      </c>
      <c r="D96" s="169"/>
      <c r="E96" s="170"/>
      <c r="F96" s="170"/>
      <c r="G96" s="170"/>
      <c r="H96" s="170"/>
      <c r="I96" s="170"/>
      <c r="J96" s="170"/>
      <c r="K96" s="170"/>
      <c r="L96" s="170"/>
      <c r="M96" s="170"/>
      <c r="N96" s="127"/>
      <c r="O96" s="17"/>
    </row>
    <row r="97" spans="2:15" ht="20.25" customHeight="1" thickBot="1" x14ac:dyDescent="0.2">
      <c r="B97" s="122"/>
      <c r="C97" s="171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28"/>
      <c r="O97" s="17"/>
    </row>
    <row r="98" spans="2:15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7"/>
      <c r="O98" s="17"/>
    </row>
    <row r="99" spans="2:15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7"/>
      <c r="O99" s="17"/>
    </row>
    <row r="100" spans="2:1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7"/>
      <c r="O100" s="17"/>
    </row>
    <row r="101" spans="2:1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7"/>
      <c r="O101" s="17"/>
    </row>
    <row r="102" spans="2:1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7"/>
      <c r="O102" s="17"/>
    </row>
    <row r="103" spans="2:1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7"/>
      <c r="O103" s="17"/>
    </row>
    <row r="104" spans="2:1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7"/>
      <c r="O104" s="17"/>
    </row>
    <row r="105" spans="2:1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7"/>
      <c r="O105" s="17"/>
    </row>
    <row r="106" spans="2:1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7"/>
      <c r="O106" s="17"/>
    </row>
    <row r="107" spans="2:1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15">
      <c r="B868" s="11"/>
      <c r="C868" s="11"/>
      <c r="D868" s="11"/>
      <c r="E868" s="11"/>
      <c r="F868" s="11"/>
      <c r="G868" s="11"/>
      <c r="H868" s="11"/>
      <c r="I868" s="12"/>
      <c r="J868" s="12"/>
      <c r="K868" s="11"/>
      <c r="L868" s="11"/>
    </row>
  </sheetData>
  <mergeCells count="48">
    <mergeCell ref="E42:M42"/>
    <mergeCell ref="E91:M95"/>
    <mergeCell ref="E20:M20"/>
    <mergeCell ref="E13:M13"/>
    <mergeCell ref="E15:M19"/>
    <mergeCell ref="E27:M27"/>
    <mergeCell ref="E29:M33"/>
    <mergeCell ref="E34:M34"/>
    <mergeCell ref="E35:M35"/>
    <mergeCell ref="E41:M41"/>
    <mergeCell ref="E55:M55"/>
    <mergeCell ref="E56:M56"/>
    <mergeCell ref="E48:M48"/>
    <mergeCell ref="E49:M49"/>
    <mergeCell ref="E43:M47"/>
    <mergeCell ref="E57:M61"/>
    <mergeCell ref="H6:I6"/>
    <mergeCell ref="F6:G6"/>
    <mergeCell ref="C96:M97"/>
    <mergeCell ref="E78:M78"/>
    <mergeCell ref="E79:M79"/>
    <mergeCell ref="E90:M90"/>
    <mergeCell ref="E21:M21"/>
    <mergeCell ref="E28:M28"/>
    <mergeCell ref="E70:M70"/>
    <mergeCell ref="E69:M69"/>
    <mergeCell ref="E71:M75"/>
    <mergeCell ref="E62:M62"/>
    <mergeCell ref="E63:M63"/>
    <mergeCell ref="E89:M89"/>
    <mergeCell ref="E83:M83"/>
    <mergeCell ref="E76:M76"/>
    <mergeCell ref="B2:N2"/>
    <mergeCell ref="B3:N3"/>
    <mergeCell ref="B4:N4"/>
    <mergeCell ref="B5:N5"/>
    <mergeCell ref="E14:M14"/>
    <mergeCell ref="C6:E6"/>
    <mergeCell ref="B9:N9"/>
    <mergeCell ref="B10:B97"/>
    <mergeCell ref="C10:D10"/>
    <mergeCell ref="N10:N97"/>
    <mergeCell ref="N6:N8"/>
    <mergeCell ref="L6:M6"/>
    <mergeCell ref="J6:K6"/>
    <mergeCell ref="E77:M77"/>
    <mergeCell ref="E84:M84"/>
    <mergeCell ref="C85:M86"/>
  </mergeCells>
  <conditionalFormatting sqref="K65:M65 L81:M82 L87:M87">
    <cfRule type="expression" dxfId="21" priority="13" stopIfTrue="1">
      <formula>NOT(MONTH(K65)=$C$42)</formula>
    </cfRule>
    <cfRule type="expression" dxfId="20" priority="14" stopIfTrue="1">
      <formula>MATCH(K65,(((#REF!))),0)&gt;0</formula>
    </cfRule>
  </conditionalFormatting>
  <conditionalFormatting sqref="K67:M67">
    <cfRule type="expression" dxfId="19" priority="9" stopIfTrue="1">
      <formula>NOT(MONTH(K67)=$C$42)</formula>
    </cfRule>
    <cfRule type="expression" dxfId="18" priority="10" stopIfTrue="1">
      <formula>MATCH(K67,(((#REF!))),0)&gt;0</formula>
    </cfRule>
  </conditionalFormatting>
  <conditionalFormatting sqref="L66:M66">
    <cfRule type="expression" dxfId="17" priority="11" stopIfTrue="1">
      <formula>NOT(MONTH(L66)=$C$42)</formula>
    </cfRule>
    <cfRule type="expression" dxfId="16" priority="12" stopIfTrue="1">
      <formula>MATCH(L66,(((#REF!))),0)&gt;0</formula>
    </cfRule>
  </conditionalFormatting>
  <conditionalFormatting sqref="L68:M68">
    <cfRule type="expression" dxfId="15" priority="1" stopIfTrue="1">
      <formula>NOT(MONTH(L68)=$C$42)</formula>
    </cfRule>
    <cfRule type="expression" dxfId="14" priority="2" stopIfTrue="1">
      <formula>MATCH(L68,(((#REF!))),0)&gt;0</formula>
    </cfRule>
  </conditionalFormatting>
  <conditionalFormatting sqref="Q14">
    <cfRule type="expression" dxfId="13" priority="3" stopIfTrue="1">
      <formula>NOT(MONTH(Q14)=$C$42)</formula>
    </cfRule>
    <cfRule type="expression" dxfId="12" priority="4" stopIfTrue="1">
      <formula>MATCH(Q14,(((#REF!))),0)&gt;0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B610-FF8C-A346-B8AE-0011613D68AD}">
  <sheetPr>
    <tabColor rgb="FF92D050"/>
  </sheetPr>
  <dimension ref="B1:S881"/>
  <sheetViews>
    <sheetView topLeftCell="A63" zoomScale="59" zoomScaleNormal="85" workbookViewId="0">
      <selection activeCell="C87" sqref="C87:D95"/>
    </sheetView>
  </sheetViews>
  <sheetFormatPr baseColWidth="10" defaultColWidth="8.83203125" defaultRowHeight="15" x14ac:dyDescent="0.2"/>
  <cols>
    <col min="2" max="8" width="20.5" style="9" customWidth="1"/>
    <col min="9" max="10" width="20.5" style="13" customWidth="1"/>
    <col min="11" max="12" width="20.5" style="9" customWidth="1"/>
    <col min="13" max="13" width="20.5" style="1" customWidth="1"/>
    <col min="14" max="14" width="20.5" customWidth="1"/>
    <col min="15" max="15" width="12.5" customWidth="1"/>
    <col min="17" max="17" width="17.83203125" style="102" customWidth="1"/>
    <col min="19" max="19" width="8.83203125" customWidth="1"/>
    <col min="22" max="22" width="8.83203125" customWidth="1"/>
  </cols>
  <sheetData>
    <row r="1" spans="2:19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ht="20.25" customHeight="1" x14ac:dyDescent="0.2">
      <c r="B2" s="144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</row>
    <row r="3" spans="2:19" ht="20.25" customHeight="1" x14ac:dyDescent="0.2">
      <c r="B3" s="147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</row>
    <row r="4" spans="2:19" ht="20.25" customHeight="1" thickBot="1" x14ac:dyDescent="0.25">
      <c r="B4" s="150" t="s">
        <v>57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</row>
    <row r="5" spans="2:19" ht="40" customHeight="1" thickBot="1" x14ac:dyDescent="0.25">
      <c r="B5" s="153" t="s">
        <v>60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5"/>
    </row>
    <row r="6" spans="2:19" ht="40" customHeight="1" x14ac:dyDescent="0.2">
      <c r="B6" s="69" t="s">
        <v>14</v>
      </c>
      <c r="C6" s="178" t="s">
        <v>15</v>
      </c>
      <c r="D6" s="179"/>
      <c r="E6" s="180"/>
      <c r="F6" s="190" t="s">
        <v>16</v>
      </c>
      <c r="G6" s="191"/>
      <c r="H6" s="188" t="s">
        <v>17</v>
      </c>
      <c r="I6" s="189"/>
      <c r="J6" s="186" t="s">
        <v>18</v>
      </c>
      <c r="K6" s="187"/>
      <c r="L6" s="184" t="s">
        <v>19</v>
      </c>
      <c r="M6" s="185"/>
      <c r="N6" s="181" t="s">
        <v>56</v>
      </c>
    </row>
    <row r="7" spans="2:19" ht="40" customHeight="1" x14ac:dyDescent="0.2">
      <c r="B7" s="70" t="s">
        <v>2</v>
      </c>
      <c r="C7" s="33" t="s">
        <v>20</v>
      </c>
      <c r="D7" s="26" t="s">
        <v>21</v>
      </c>
      <c r="E7" s="34" t="s">
        <v>22</v>
      </c>
      <c r="F7" s="35" t="s">
        <v>23</v>
      </c>
      <c r="G7" s="36" t="s">
        <v>43</v>
      </c>
      <c r="H7" s="28" t="s">
        <v>24</v>
      </c>
      <c r="I7" s="37" t="s">
        <v>25</v>
      </c>
      <c r="J7" s="29" t="s">
        <v>26</v>
      </c>
      <c r="K7" s="38" t="s">
        <v>27</v>
      </c>
      <c r="L7" s="39" t="s">
        <v>28</v>
      </c>
      <c r="M7" s="40" t="s">
        <v>29</v>
      </c>
      <c r="N7" s="182"/>
    </row>
    <row r="8" spans="2:19" ht="40" customHeight="1" thickBot="1" x14ac:dyDescent="0.25">
      <c r="B8" s="71" t="s">
        <v>3</v>
      </c>
      <c r="C8" s="3" t="s">
        <v>79</v>
      </c>
      <c r="D8" s="15" t="s">
        <v>90</v>
      </c>
      <c r="E8" s="15" t="s">
        <v>66</v>
      </c>
      <c r="F8" s="15" t="s">
        <v>74</v>
      </c>
      <c r="G8" s="15" t="s">
        <v>67</v>
      </c>
      <c r="H8" s="15" t="s">
        <v>80</v>
      </c>
      <c r="I8" s="15" t="s">
        <v>69</v>
      </c>
      <c r="J8" s="15" t="s">
        <v>94</v>
      </c>
      <c r="K8" s="15" t="s">
        <v>81</v>
      </c>
      <c r="L8" s="3" t="s">
        <v>95</v>
      </c>
      <c r="M8" s="16" t="s">
        <v>82</v>
      </c>
      <c r="N8" s="183"/>
    </row>
    <row r="9" spans="2:19" ht="40" customHeight="1" thickBot="1" x14ac:dyDescent="0.25">
      <c r="B9" s="156" t="s">
        <v>62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/>
      <c r="Q9" s="55"/>
      <c r="R9" s="56" t="s">
        <v>42</v>
      </c>
      <c r="S9" s="56" t="s">
        <v>41</v>
      </c>
    </row>
    <row r="10" spans="2:19" ht="20.25" customHeight="1" thickBot="1" x14ac:dyDescent="0.25">
      <c r="B10" s="120"/>
      <c r="C10" s="123" t="s">
        <v>4</v>
      </c>
      <c r="D10" s="124"/>
      <c r="E10" s="84" t="s">
        <v>44</v>
      </c>
      <c r="F10" s="85" t="s">
        <v>45</v>
      </c>
      <c r="G10" s="85" t="s">
        <v>46</v>
      </c>
      <c r="H10" s="85" t="s">
        <v>47</v>
      </c>
      <c r="I10" s="85" t="s">
        <v>48</v>
      </c>
      <c r="J10" s="85" t="s">
        <v>49</v>
      </c>
      <c r="K10" s="85" t="s">
        <v>50</v>
      </c>
      <c r="L10" s="86" t="s">
        <v>51</v>
      </c>
      <c r="M10" s="98" t="s">
        <v>52</v>
      </c>
      <c r="N10" s="125"/>
      <c r="O10" s="17"/>
      <c r="Q10" s="60" t="s">
        <v>31</v>
      </c>
      <c r="R10" s="57">
        <v>14</v>
      </c>
      <c r="S10" s="57">
        <f>COUNTIF($B$11:$N$97,"Medicina urg.")</f>
        <v>14</v>
      </c>
    </row>
    <row r="11" spans="2:19" ht="20.25" customHeight="1" x14ac:dyDescent="0.2">
      <c r="B11" s="121"/>
      <c r="C11" s="75" t="s">
        <v>8</v>
      </c>
      <c r="D11" s="76">
        <v>46296</v>
      </c>
      <c r="E11" s="141" t="s">
        <v>12</v>
      </c>
      <c r="F11" s="142"/>
      <c r="G11" s="142"/>
      <c r="H11" s="142"/>
      <c r="I11" s="142"/>
      <c r="J11" s="142"/>
      <c r="K11" s="142"/>
      <c r="L11" s="142"/>
      <c r="M11" s="143"/>
      <c r="N11" s="126"/>
      <c r="O11" s="17"/>
      <c r="Q11" s="63" t="s">
        <v>38</v>
      </c>
      <c r="R11" s="57">
        <v>14</v>
      </c>
      <c r="S11" s="57">
        <f>COUNTIF($B$11:$N$97,"Chir. Urgenza")</f>
        <v>14</v>
      </c>
    </row>
    <row r="12" spans="2:19" ht="20.25" customHeight="1" x14ac:dyDescent="0.2">
      <c r="B12" s="121"/>
      <c r="C12" s="77" t="s">
        <v>9</v>
      </c>
      <c r="D12" s="78">
        <v>46297</v>
      </c>
      <c r="E12" s="135"/>
      <c r="F12" s="136"/>
      <c r="G12" s="136"/>
      <c r="H12" s="136"/>
      <c r="I12" s="136"/>
      <c r="J12" s="136"/>
      <c r="K12" s="136"/>
      <c r="L12" s="136"/>
      <c r="M12" s="137"/>
      <c r="N12" s="126"/>
      <c r="O12" s="17"/>
      <c r="Q12" s="64" t="s">
        <v>39</v>
      </c>
      <c r="R12" s="57">
        <v>14</v>
      </c>
      <c r="S12" s="57">
        <f>COUNTIF($B$11:$N$97,"Anestesiologia")</f>
        <v>14</v>
      </c>
    </row>
    <row r="13" spans="2:19" ht="20.25" customHeight="1" x14ac:dyDescent="0.2">
      <c r="B13" s="121"/>
      <c r="C13" s="79" t="s">
        <v>10</v>
      </c>
      <c r="D13" s="80">
        <v>46298</v>
      </c>
      <c r="E13" s="129"/>
      <c r="F13" s="130"/>
      <c r="G13" s="130"/>
      <c r="H13" s="130"/>
      <c r="I13" s="130"/>
      <c r="J13" s="130"/>
      <c r="K13" s="130"/>
      <c r="L13" s="130"/>
      <c r="M13" s="131"/>
      <c r="N13" s="126"/>
      <c r="O13" s="17"/>
      <c r="Q13" s="73" t="s">
        <v>33</v>
      </c>
      <c r="R13" s="57">
        <v>21</v>
      </c>
      <c r="S13" s="57">
        <f>COUNTIF($B$11:$N$97,"Mal. Sangue")</f>
        <v>21</v>
      </c>
    </row>
    <row r="14" spans="2:19" ht="20.25" customHeight="1" x14ac:dyDescent="0.2">
      <c r="B14" s="121"/>
      <c r="C14" s="79" t="s">
        <v>11</v>
      </c>
      <c r="D14" s="80">
        <v>46299</v>
      </c>
      <c r="E14" s="129"/>
      <c r="F14" s="130"/>
      <c r="G14" s="130"/>
      <c r="H14" s="130"/>
      <c r="I14" s="130"/>
      <c r="J14" s="130"/>
      <c r="K14" s="130"/>
      <c r="L14" s="130"/>
      <c r="M14" s="131"/>
      <c r="N14" s="126"/>
      <c r="O14" s="17"/>
      <c r="Q14" s="66" t="s">
        <v>32</v>
      </c>
      <c r="R14" s="57">
        <v>14</v>
      </c>
      <c r="S14" s="57">
        <f>COUNTIF($B$11:$N$97,"Oncologia")</f>
        <v>14</v>
      </c>
    </row>
    <row r="15" spans="2:19" ht="20.25" customHeight="1" x14ac:dyDescent="0.2">
      <c r="B15" s="121"/>
      <c r="C15" s="77" t="s">
        <v>5</v>
      </c>
      <c r="D15" s="78">
        <v>46300</v>
      </c>
      <c r="E15" s="23" t="s">
        <v>30</v>
      </c>
      <c r="F15" s="24" t="s">
        <v>30</v>
      </c>
      <c r="G15" s="24" t="s">
        <v>30</v>
      </c>
      <c r="H15" s="30" t="s">
        <v>38</v>
      </c>
      <c r="I15" s="30" t="s">
        <v>38</v>
      </c>
      <c r="J15" s="5"/>
      <c r="K15" s="27" t="s">
        <v>32</v>
      </c>
      <c r="L15" s="27" t="s">
        <v>32</v>
      </c>
      <c r="M15" s="43" t="s">
        <v>32</v>
      </c>
      <c r="N15" s="126"/>
      <c r="O15" s="17"/>
      <c r="Q15" s="61" t="s">
        <v>35</v>
      </c>
      <c r="R15" s="57">
        <v>21</v>
      </c>
      <c r="S15" s="57">
        <f>COUNTIF($B$11:$N$97,"Geriatria")</f>
        <v>21</v>
      </c>
    </row>
    <row r="16" spans="2:19" ht="20.25" customHeight="1" x14ac:dyDescent="0.2">
      <c r="B16" s="121"/>
      <c r="C16" s="77" t="s">
        <v>6</v>
      </c>
      <c r="D16" s="78">
        <v>46301</v>
      </c>
      <c r="E16" s="23" t="s">
        <v>30</v>
      </c>
      <c r="F16" s="24" t="s">
        <v>30</v>
      </c>
      <c r="G16" s="24" t="s">
        <v>30</v>
      </c>
      <c r="H16" s="30" t="s">
        <v>38</v>
      </c>
      <c r="I16" s="30" t="s">
        <v>38</v>
      </c>
      <c r="J16" s="5"/>
      <c r="K16" s="22" t="s">
        <v>34</v>
      </c>
      <c r="L16" s="22" t="s">
        <v>34</v>
      </c>
      <c r="M16" s="44" t="s">
        <v>34</v>
      </c>
      <c r="N16" s="126"/>
      <c r="O16" s="17"/>
      <c r="Q16" s="58" t="s">
        <v>34</v>
      </c>
      <c r="R16" s="57">
        <v>14</v>
      </c>
      <c r="S16" s="57">
        <f>COUNTIF($B$11:$N$97,"Reumatologia")</f>
        <v>14</v>
      </c>
    </row>
    <row r="17" spans="2:19" ht="20.25" customHeight="1" x14ac:dyDescent="0.2">
      <c r="B17" s="121"/>
      <c r="C17" s="77" t="s">
        <v>7</v>
      </c>
      <c r="D17" s="78">
        <v>46302</v>
      </c>
      <c r="E17" s="23" t="s">
        <v>30</v>
      </c>
      <c r="F17" s="24" t="s">
        <v>30</v>
      </c>
      <c r="G17" s="24" t="s">
        <v>30</v>
      </c>
      <c r="H17" s="30" t="s">
        <v>38</v>
      </c>
      <c r="I17" s="30" t="s">
        <v>38</v>
      </c>
      <c r="J17" s="5"/>
      <c r="K17" s="22" t="s">
        <v>34</v>
      </c>
      <c r="L17" s="22" t="s">
        <v>34</v>
      </c>
      <c r="M17" s="44" t="s">
        <v>34</v>
      </c>
      <c r="N17" s="126"/>
      <c r="O17" s="17"/>
      <c r="Q17" s="59" t="s">
        <v>30</v>
      </c>
      <c r="R17" s="57">
        <v>35</v>
      </c>
      <c r="S17" s="57">
        <f>COUNTIF($B$11:$N$97,"Medicina Interna")</f>
        <v>35</v>
      </c>
    </row>
    <row r="18" spans="2:19" ht="20.25" customHeight="1" x14ac:dyDescent="0.2">
      <c r="B18" s="121"/>
      <c r="C18" s="77" t="s">
        <v>8</v>
      </c>
      <c r="D18" s="78">
        <v>46303</v>
      </c>
      <c r="E18" s="23" t="s">
        <v>30</v>
      </c>
      <c r="F18" s="24" t="s">
        <v>30</v>
      </c>
      <c r="G18" s="24" t="s">
        <v>30</v>
      </c>
      <c r="H18" s="30" t="s">
        <v>38</v>
      </c>
      <c r="I18" s="30" t="s">
        <v>38</v>
      </c>
      <c r="J18" s="5"/>
      <c r="K18" s="27" t="s">
        <v>32</v>
      </c>
      <c r="L18" s="27" t="s">
        <v>32</v>
      </c>
      <c r="M18" s="43" t="s">
        <v>32</v>
      </c>
      <c r="N18" s="126"/>
      <c r="O18" s="17"/>
      <c r="Q18" s="62" t="s">
        <v>40</v>
      </c>
      <c r="R18" s="57">
        <v>14</v>
      </c>
      <c r="S18" s="57">
        <f>COUNTIF($B$11:$N$97,"Medicina Famiglia")</f>
        <v>14</v>
      </c>
    </row>
    <row r="19" spans="2:19" ht="20.25" customHeight="1" x14ac:dyDescent="0.2">
      <c r="B19" s="121"/>
      <c r="C19" s="77" t="s">
        <v>9</v>
      </c>
      <c r="D19" s="78">
        <v>46304</v>
      </c>
      <c r="E19" s="23" t="s">
        <v>30</v>
      </c>
      <c r="F19" s="24" t="s">
        <v>30</v>
      </c>
      <c r="G19" s="24" t="s">
        <v>30</v>
      </c>
      <c r="H19" s="30" t="s">
        <v>38</v>
      </c>
      <c r="I19" s="30" t="s">
        <v>38</v>
      </c>
      <c r="J19" s="5"/>
      <c r="K19" s="27" t="s">
        <v>32</v>
      </c>
      <c r="L19" s="27" t="s">
        <v>32</v>
      </c>
      <c r="M19" s="43" t="s">
        <v>32</v>
      </c>
      <c r="N19" s="126"/>
      <c r="O19" s="17"/>
      <c r="Q19" s="67" t="s">
        <v>36</v>
      </c>
      <c r="R19" s="57">
        <v>35</v>
      </c>
      <c r="S19" s="57">
        <f>COUNTIF($B$11:$N$97,"Chirurgia Gen.")</f>
        <v>35</v>
      </c>
    </row>
    <row r="20" spans="2:19" ht="20.25" customHeight="1" x14ac:dyDescent="0.2">
      <c r="B20" s="121"/>
      <c r="C20" s="79" t="s">
        <v>10</v>
      </c>
      <c r="D20" s="80">
        <v>46305</v>
      </c>
      <c r="E20" s="129"/>
      <c r="F20" s="130"/>
      <c r="G20" s="130"/>
      <c r="H20" s="130"/>
      <c r="I20" s="130"/>
      <c r="J20" s="130"/>
      <c r="K20" s="130"/>
      <c r="L20" s="130"/>
      <c r="M20" s="131"/>
      <c r="N20" s="126"/>
      <c r="O20" s="17"/>
      <c r="Q20" s="68" t="s">
        <v>37</v>
      </c>
      <c r="R20" s="57">
        <v>14</v>
      </c>
      <c r="S20" s="57">
        <f>COUNTIF($B$11:$N$98,"Chir. Oncologica")</f>
        <v>14</v>
      </c>
    </row>
    <row r="21" spans="2:19" ht="20.25" customHeight="1" x14ac:dyDescent="0.2">
      <c r="B21" s="121"/>
      <c r="C21" s="79" t="s">
        <v>11</v>
      </c>
      <c r="D21" s="80">
        <v>46306</v>
      </c>
      <c r="E21" s="129"/>
      <c r="F21" s="130"/>
      <c r="G21" s="130"/>
      <c r="H21" s="130"/>
      <c r="I21" s="130"/>
      <c r="J21" s="130"/>
      <c r="K21" s="130"/>
      <c r="L21" s="130"/>
      <c r="M21" s="131"/>
      <c r="N21" s="126"/>
      <c r="O21" s="17"/>
    </row>
    <row r="22" spans="2:19" ht="20.25" customHeight="1" x14ac:dyDescent="0.2">
      <c r="B22" s="121"/>
      <c r="C22" s="77" t="s">
        <v>5</v>
      </c>
      <c r="D22" s="78">
        <v>46307</v>
      </c>
      <c r="E22" s="159" t="s">
        <v>12</v>
      </c>
      <c r="F22" s="160"/>
      <c r="G22" s="160"/>
      <c r="H22" s="160"/>
      <c r="I22" s="160"/>
      <c r="J22" s="160"/>
      <c r="K22" s="160"/>
      <c r="L22" s="160"/>
      <c r="M22" s="161"/>
      <c r="N22" s="126"/>
      <c r="O22" s="17"/>
    </row>
    <row r="23" spans="2:19" ht="20.25" customHeight="1" x14ac:dyDescent="0.2">
      <c r="B23" s="121"/>
      <c r="C23" s="77" t="s">
        <v>6</v>
      </c>
      <c r="D23" s="78">
        <v>46308</v>
      </c>
      <c r="E23" s="162"/>
      <c r="F23" s="163"/>
      <c r="G23" s="163"/>
      <c r="H23" s="163"/>
      <c r="I23" s="163"/>
      <c r="J23" s="163"/>
      <c r="K23" s="163"/>
      <c r="L23" s="163"/>
      <c r="M23" s="164"/>
      <c r="N23" s="126"/>
      <c r="O23" s="17"/>
    </row>
    <row r="24" spans="2:19" ht="20.25" customHeight="1" x14ac:dyDescent="0.2">
      <c r="B24" s="121"/>
      <c r="C24" s="77" t="s">
        <v>7</v>
      </c>
      <c r="D24" s="78">
        <v>46309</v>
      </c>
      <c r="E24" s="162"/>
      <c r="F24" s="163"/>
      <c r="G24" s="163"/>
      <c r="H24" s="163"/>
      <c r="I24" s="163"/>
      <c r="J24" s="163"/>
      <c r="K24" s="163"/>
      <c r="L24" s="163"/>
      <c r="M24" s="164"/>
      <c r="N24" s="126"/>
      <c r="O24" s="17"/>
    </row>
    <row r="25" spans="2:19" ht="20.25" customHeight="1" x14ac:dyDescent="0.2">
      <c r="B25" s="121"/>
      <c r="C25" s="77" t="s">
        <v>8</v>
      </c>
      <c r="D25" s="78">
        <v>46310</v>
      </c>
      <c r="E25" s="162"/>
      <c r="F25" s="163"/>
      <c r="G25" s="163"/>
      <c r="H25" s="163"/>
      <c r="I25" s="163"/>
      <c r="J25" s="163"/>
      <c r="K25" s="163"/>
      <c r="L25" s="163"/>
      <c r="M25" s="164"/>
      <c r="N25" s="126"/>
      <c r="O25" s="17"/>
    </row>
    <row r="26" spans="2:19" ht="20.25" customHeight="1" x14ac:dyDescent="0.2">
      <c r="B26" s="121"/>
      <c r="C26" s="77" t="s">
        <v>9</v>
      </c>
      <c r="D26" s="78">
        <v>46311</v>
      </c>
      <c r="E26" s="165"/>
      <c r="F26" s="166"/>
      <c r="G26" s="166"/>
      <c r="H26" s="166"/>
      <c r="I26" s="166"/>
      <c r="J26" s="166"/>
      <c r="K26" s="166"/>
      <c r="L26" s="166"/>
      <c r="M26" s="167"/>
      <c r="N26" s="126"/>
      <c r="O26" s="17"/>
    </row>
    <row r="27" spans="2:19" ht="20.25" customHeight="1" x14ac:dyDescent="0.2">
      <c r="B27" s="121"/>
      <c r="C27" s="79" t="s">
        <v>10</v>
      </c>
      <c r="D27" s="80">
        <v>46312</v>
      </c>
      <c r="E27" s="129"/>
      <c r="F27" s="130"/>
      <c r="G27" s="130"/>
      <c r="H27" s="130"/>
      <c r="I27" s="130"/>
      <c r="J27" s="130"/>
      <c r="K27" s="130"/>
      <c r="L27" s="130"/>
      <c r="M27" s="131"/>
      <c r="N27" s="126"/>
      <c r="O27" s="17"/>
    </row>
    <row r="28" spans="2:19" ht="20.25" customHeight="1" x14ac:dyDescent="0.2">
      <c r="B28" s="121"/>
      <c r="C28" s="79" t="s">
        <v>11</v>
      </c>
      <c r="D28" s="80">
        <v>46313</v>
      </c>
      <c r="E28" s="129"/>
      <c r="F28" s="130"/>
      <c r="G28" s="130"/>
      <c r="H28" s="130"/>
      <c r="I28" s="130"/>
      <c r="J28" s="130"/>
      <c r="K28" s="130"/>
      <c r="L28" s="130"/>
      <c r="M28" s="131"/>
      <c r="N28" s="126"/>
      <c r="O28" s="17"/>
    </row>
    <row r="29" spans="2:19" ht="20.25" customHeight="1" x14ac:dyDescent="0.2">
      <c r="B29" s="121"/>
      <c r="C29" s="77" t="s">
        <v>5</v>
      </c>
      <c r="D29" s="78">
        <v>46314</v>
      </c>
      <c r="E29" s="23" t="s">
        <v>30</v>
      </c>
      <c r="F29" s="24" t="s">
        <v>30</v>
      </c>
      <c r="G29" s="24" t="s">
        <v>30</v>
      </c>
      <c r="H29" s="30" t="s">
        <v>38</v>
      </c>
      <c r="I29" s="30" t="s">
        <v>38</v>
      </c>
      <c r="J29" s="5"/>
      <c r="K29" s="27" t="s">
        <v>32</v>
      </c>
      <c r="L29" s="27" t="s">
        <v>32</v>
      </c>
      <c r="M29" s="43" t="s">
        <v>32</v>
      </c>
      <c r="N29" s="126"/>
      <c r="O29" s="17"/>
    </row>
    <row r="30" spans="2:19" ht="20.25" customHeight="1" x14ac:dyDescent="0.2">
      <c r="B30" s="121"/>
      <c r="C30" s="77" t="s">
        <v>6</v>
      </c>
      <c r="D30" s="78">
        <v>46315</v>
      </c>
      <c r="E30" s="23" t="s">
        <v>30</v>
      </c>
      <c r="F30" s="24" t="s">
        <v>30</v>
      </c>
      <c r="G30" s="24" t="s">
        <v>30</v>
      </c>
      <c r="H30" s="30" t="s">
        <v>38</v>
      </c>
      <c r="I30" s="30" t="s">
        <v>38</v>
      </c>
      <c r="J30" s="5"/>
      <c r="K30" s="22" t="s">
        <v>34</v>
      </c>
      <c r="L30" s="22" t="s">
        <v>34</v>
      </c>
      <c r="M30" s="44" t="s">
        <v>34</v>
      </c>
      <c r="N30" s="126"/>
      <c r="O30" s="17"/>
    </row>
    <row r="31" spans="2:19" ht="20.25" customHeight="1" x14ac:dyDescent="0.2">
      <c r="B31" s="121"/>
      <c r="C31" s="77" t="s">
        <v>7</v>
      </c>
      <c r="D31" s="78">
        <v>46316</v>
      </c>
      <c r="E31" s="23" t="s">
        <v>30</v>
      </c>
      <c r="F31" s="24" t="s">
        <v>30</v>
      </c>
      <c r="G31" s="24" t="s">
        <v>30</v>
      </c>
      <c r="H31" s="45" t="s">
        <v>35</v>
      </c>
      <c r="I31" s="45" t="s">
        <v>35</v>
      </c>
      <c r="J31" s="5"/>
      <c r="K31" s="22" t="s">
        <v>34</v>
      </c>
      <c r="L31" s="22" t="s">
        <v>34</v>
      </c>
      <c r="M31" s="44" t="s">
        <v>34</v>
      </c>
      <c r="N31" s="126"/>
      <c r="O31" s="17"/>
    </row>
    <row r="32" spans="2:19" ht="20.25" customHeight="1" x14ac:dyDescent="0.2">
      <c r="B32" s="121"/>
      <c r="C32" s="77" t="s">
        <v>8</v>
      </c>
      <c r="D32" s="78">
        <v>46317</v>
      </c>
      <c r="E32" s="23" t="s">
        <v>30</v>
      </c>
      <c r="F32" s="24" t="s">
        <v>30</v>
      </c>
      <c r="G32" s="24" t="s">
        <v>30</v>
      </c>
      <c r="H32" s="45" t="s">
        <v>35</v>
      </c>
      <c r="I32" s="45" t="s">
        <v>35</v>
      </c>
      <c r="J32" s="5"/>
      <c r="K32" s="27" t="s">
        <v>32</v>
      </c>
      <c r="L32" s="27" t="s">
        <v>32</v>
      </c>
      <c r="M32" s="103"/>
      <c r="N32" s="126"/>
      <c r="O32" s="17"/>
    </row>
    <row r="33" spans="2:15" ht="20.25" customHeight="1" x14ac:dyDescent="0.2">
      <c r="B33" s="121"/>
      <c r="C33" s="77" t="s">
        <v>9</v>
      </c>
      <c r="D33" s="78">
        <v>46318</v>
      </c>
      <c r="E33" s="23" t="s">
        <v>30</v>
      </c>
      <c r="F33" s="24" t="s">
        <v>30</v>
      </c>
      <c r="G33" s="24" t="s">
        <v>30</v>
      </c>
      <c r="H33" s="49" t="s">
        <v>37</v>
      </c>
      <c r="I33" s="49" t="s">
        <v>37</v>
      </c>
      <c r="J33" s="5"/>
      <c r="K33" s="22" t="s">
        <v>34</v>
      </c>
      <c r="L33" s="22" t="s">
        <v>34</v>
      </c>
      <c r="M33" s="103"/>
      <c r="N33" s="126"/>
      <c r="O33" s="17"/>
    </row>
    <row r="34" spans="2:15" ht="20.25" customHeight="1" x14ac:dyDescent="0.2">
      <c r="B34" s="121"/>
      <c r="C34" s="79" t="s">
        <v>10</v>
      </c>
      <c r="D34" s="80">
        <v>46319</v>
      </c>
      <c r="E34" s="129"/>
      <c r="F34" s="130"/>
      <c r="G34" s="130"/>
      <c r="H34" s="130"/>
      <c r="I34" s="130"/>
      <c r="J34" s="130"/>
      <c r="K34" s="130"/>
      <c r="L34" s="130"/>
      <c r="M34" s="131"/>
      <c r="N34" s="126"/>
      <c r="O34" s="17"/>
    </row>
    <row r="35" spans="2:15" ht="20.25" customHeight="1" x14ac:dyDescent="0.2">
      <c r="B35" s="121"/>
      <c r="C35" s="79" t="s">
        <v>11</v>
      </c>
      <c r="D35" s="80">
        <v>46320</v>
      </c>
      <c r="E35" s="129"/>
      <c r="F35" s="130"/>
      <c r="G35" s="130"/>
      <c r="H35" s="130"/>
      <c r="I35" s="130"/>
      <c r="J35" s="130"/>
      <c r="K35" s="130"/>
      <c r="L35" s="130"/>
      <c r="M35" s="131"/>
      <c r="N35" s="126"/>
      <c r="O35" s="17"/>
    </row>
    <row r="36" spans="2:15" ht="20.25" customHeight="1" x14ac:dyDescent="0.2">
      <c r="B36" s="121"/>
      <c r="C36" s="77" t="s">
        <v>5</v>
      </c>
      <c r="D36" s="78">
        <v>46321</v>
      </c>
      <c r="E36" s="159" t="s">
        <v>12</v>
      </c>
      <c r="F36" s="160"/>
      <c r="G36" s="160"/>
      <c r="H36" s="160"/>
      <c r="I36" s="160"/>
      <c r="J36" s="160"/>
      <c r="K36" s="160"/>
      <c r="L36" s="160"/>
      <c r="M36" s="161"/>
      <c r="N36" s="126"/>
      <c r="O36" s="17"/>
    </row>
    <row r="37" spans="2:15" ht="20.25" customHeight="1" x14ac:dyDescent="0.2">
      <c r="B37" s="121"/>
      <c r="C37" s="77" t="s">
        <v>6</v>
      </c>
      <c r="D37" s="78">
        <v>46322</v>
      </c>
      <c r="E37" s="162"/>
      <c r="F37" s="163"/>
      <c r="G37" s="163"/>
      <c r="H37" s="163"/>
      <c r="I37" s="163"/>
      <c r="J37" s="163"/>
      <c r="K37" s="163"/>
      <c r="L37" s="163"/>
      <c r="M37" s="164"/>
      <c r="N37" s="126"/>
      <c r="O37" s="17"/>
    </row>
    <row r="38" spans="2:15" ht="20.25" customHeight="1" x14ac:dyDescent="0.2">
      <c r="B38" s="121"/>
      <c r="C38" s="77" t="s">
        <v>7</v>
      </c>
      <c r="D38" s="78">
        <v>46323</v>
      </c>
      <c r="E38" s="162"/>
      <c r="F38" s="163"/>
      <c r="G38" s="163"/>
      <c r="H38" s="163"/>
      <c r="I38" s="163"/>
      <c r="J38" s="163"/>
      <c r="K38" s="163"/>
      <c r="L38" s="163"/>
      <c r="M38" s="164"/>
      <c r="N38" s="126"/>
      <c r="O38" s="17"/>
    </row>
    <row r="39" spans="2:15" ht="20.25" customHeight="1" x14ac:dyDescent="0.2">
      <c r="B39" s="121"/>
      <c r="C39" s="77" t="s">
        <v>8</v>
      </c>
      <c r="D39" s="78">
        <v>46324</v>
      </c>
      <c r="E39" s="162"/>
      <c r="F39" s="163"/>
      <c r="G39" s="163"/>
      <c r="H39" s="163"/>
      <c r="I39" s="163"/>
      <c r="J39" s="163"/>
      <c r="K39" s="163"/>
      <c r="L39" s="163"/>
      <c r="M39" s="164"/>
      <c r="N39" s="126"/>
      <c r="O39" s="17"/>
    </row>
    <row r="40" spans="2:15" ht="20.25" customHeight="1" x14ac:dyDescent="0.2">
      <c r="B40" s="121"/>
      <c r="C40" s="77" t="s">
        <v>9</v>
      </c>
      <c r="D40" s="78">
        <v>46325</v>
      </c>
      <c r="E40" s="165"/>
      <c r="F40" s="166"/>
      <c r="G40" s="166"/>
      <c r="H40" s="166"/>
      <c r="I40" s="166"/>
      <c r="J40" s="166"/>
      <c r="K40" s="166"/>
      <c r="L40" s="166"/>
      <c r="M40" s="167"/>
      <c r="N40" s="126"/>
      <c r="O40" s="17"/>
    </row>
    <row r="41" spans="2:15" ht="20.25" customHeight="1" x14ac:dyDescent="0.2">
      <c r="B41" s="121"/>
      <c r="C41" s="79" t="s">
        <v>10</v>
      </c>
      <c r="D41" s="80">
        <v>46326</v>
      </c>
      <c r="E41" s="129"/>
      <c r="F41" s="130"/>
      <c r="G41" s="130"/>
      <c r="H41" s="130"/>
      <c r="I41" s="130"/>
      <c r="J41" s="130"/>
      <c r="K41" s="130"/>
      <c r="L41" s="130"/>
      <c r="M41" s="131"/>
      <c r="N41" s="126"/>
      <c r="O41" s="17"/>
    </row>
    <row r="42" spans="2:15" ht="20.25" customHeight="1" x14ac:dyDescent="0.2">
      <c r="B42" s="121"/>
      <c r="C42" s="79" t="s">
        <v>11</v>
      </c>
      <c r="D42" s="80">
        <v>46327</v>
      </c>
      <c r="E42" s="129"/>
      <c r="F42" s="130"/>
      <c r="G42" s="130"/>
      <c r="H42" s="130"/>
      <c r="I42" s="130"/>
      <c r="J42" s="130"/>
      <c r="K42" s="130"/>
      <c r="L42" s="130"/>
      <c r="M42" s="131"/>
      <c r="N42" s="126"/>
      <c r="O42" s="17"/>
    </row>
    <row r="43" spans="2:15" ht="20.25" customHeight="1" x14ac:dyDescent="0.2">
      <c r="B43" s="121"/>
      <c r="C43" s="77" t="s">
        <v>5</v>
      </c>
      <c r="D43" s="78">
        <v>46328</v>
      </c>
      <c r="E43" s="23" t="s">
        <v>30</v>
      </c>
      <c r="F43" s="24" t="s">
        <v>30</v>
      </c>
      <c r="G43" s="24" t="s">
        <v>30</v>
      </c>
      <c r="H43" s="49" t="s">
        <v>37</v>
      </c>
      <c r="I43" s="49" t="s">
        <v>37</v>
      </c>
      <c r="J43" s="5"/>
      <c r="K43" s="42" t="s">
        <v>31</v>
      </c>
      <c r="L43" s="42" t="s">
        <v>31</v>
      </c>
      <c r="M43" s="104" t="s">
        <v>31</v>
      </c>
      <c r="N43" s="126"/>
      <c r="O43" s="17"/>
    </row>
    <row r="44" spans="2:15" ht="20.25" customHeight="1" x14ac:dyDescent="0.2">
      <c r="B44" s="121"/>
      <c r="C44" s="77" t="s">
        <v>6</v>
      </c>
      <c r="D44" s="78">
        <v>46329</v>
      </c>
      <c r="E44" s="23" t="s">
        <v>30</v>
      </c>
      <c r="F44" s="24" t="s">
        <v>30</v>
      </c>
      <c r="G44" s="49" t="s">
        <v>37</v>
      </c>
      <c r="H44" s="49" t="s">
        <v>37</v>
      </c>
      <c r="I44" s="5"/>
      <c r="J44" s="5"/>
      <c r="K44" s="42" t="s">
        <v>31</v>
      </c>
      <c r="L44" s="42" t="s">
        <v>31</v>
      </c>
      <c r="M44" s="104" t="s">
        <v>31</v>
      </c>
      <c r="N44" s="126"/>
      <c r="O44" s="17"/>
    </row>
    <row r="45" spans="2:15" ht="20.25" customHeight="1" x14ac:dyDescent="0.2">
      <c r="B45" s="121"/>
      <c r="C45" s="77" t="s">
        <v>7</v>
      </c>
      <c r="D45" s="78">
        <v>46330</v>
      </c>
      <c r="E45" s="51" t="s">
        <v>39</v>
      </c>
      <c r="F45" s="52" t="s">
        <v>39</v>
      </c>
      <c r="G45" s="49" t="s">
        <v>37</v>
      </c>
      <c r="H45" s="49" t="s">
        <v>37</v>
      </c>
      <c r="I45" s="49" t="s">
        <v>37</v>
      </c>
      <c r="J45" s="5"/>
      <c r="K45" s="42" t="s">
        <v>31</v>
      </c>
      <c r="L45" s="42" t="s">
        <v>31</v>
      </c>
      <c r="M45" s="104" t="s">
        <v>31</v>
      </c>
      <c r="N45" s="126"/>
      <c r="O45" s="17"/>
    </row>
    <row r="46" spans="2:15" ht="20.25" customHeight="1" x14ac:dyDescent="0.2">
      <c r="B46" s="121"/>
      <c r="C46" s="77" t="s">
        <v>8</v>
      </c>
      <c r="D46" s="78">
        <v>46331</v>
      </c>
      <c r="E46" s="51" t="s">
        <v>39</v>
      </c>
      <c r="F46" s="52" t="s">
        <v>39</v>
      </c>
      <c r="G46" s="49" t="s">
        <v>37</v>
      </c>
      <c r="H46" s="49" t="s">
        <v>37</v>
      </c>
      <c r="I46" s="49" t="s">
        <v>37</v>
      </c>
      <c r="J46" s="5"/>
      <c r="K46" s="42" t="s">
        <v>31</v>
      </c>
      <c r="L46" s="42" t="s">
        <v>31</v>
      </c>
      <c r="M46" s="104" t="s">
        <v>31</v>
      </c>
      <c r="N46" s="126"/>
      <c r="O46" s="17"/>
    </row>
    <row r="47" spans="2:15" ht="20.25" customHeight="1" x14ac:dyDescent="0.2">
      <c r="B47" s="121"/>
      <c r="C47" s="77" t="s">
        <v>9</v>
      </c>
      <c r="D47" s="78">
        <v>46332</v>
      </c>
      <c r="E47" s="51" t="s">
        <v>39</v>
      </c>
      <c r="F47" s="52" t="s">
        <v>39</v>
      </c>
      <c r="G47" s="52" t="s">
        <v>39</v>
      </c>
      <c r="H47" s="49" t="s">
        <v>37</v>
      </c>
      <c r="I47" s="49" t="s">
        <v>37</v>
      </c>
      <c r="J47" s="5"/>
      <c r="K47" s="42" t="s">
        <v>31</v>
      </c>
      <c r="L47" s="42" t="s">
        <v>31</v>
      </c>
      <c r="M47" s="105"/>
      <c r="N47" s="126"/>
      <c r="O47" s="17"/>
    </row>
    <row r="48" spans="2:15" ht="20.25" customHeight="1" x14ac:dyDescent="0.2">
      <c r="B48" s="121"/>
      <c r="C48" s="79" t="s">
        <v>10</v>
      </c>
      <c r="D48" s="80">
        <v>46333</v>
      </c>
      <c r="E48" s="129"/>
      <c r="F48" s="130"/>
      <c r="G48" s="130"/>
      <c r="H48" s="130"/>
      <c r="I48" s="130"/>
      <c r="J48" s="130"/>
      <c r="K48" s="130"/>
      <c r="L48" s="130"/>
      <c r="M48" s="131"/>
      <c r="N48" s="126"/>
      <c r="O48" s="17"/>
    </row>
    <row r="49" spans="2:15" ht="20.25" customHeight="1" x14ac:dyDescent="0.2">
      <c r="B49" s="121"/>
      <c r="C49" s="79" t="s">
        <v>11</v>
      </c>
      <c r="D49" s="80">
        <v>46334</v>
      </c>
      <c r="E49" s="129"/>
      <c r="F49" s="130"/>
      <c r="G49" s="130"/>
      <c r="H49" s="130"/>
      <c r="I49" s="130"/>
      <c r="J49" s="130"/>
      <c r="K49" s="130"/>
      <c r="L49" s="130"/>
      <c r="M49" s="131"/>
      <c r="N49" s="126"/>
      <c r="O49" s="17"/>
    </row>
    <row r="50" spans="2:15" ht="20.25" customHeight="1" x14ac:dyDescent="0.2">
      <c r="B50" s="121"/>
      <c r="C50" s="77" t="s">
        <v>5</v>
      </c>
      <c r="D50" s="78">
        <v>46335</v>
      </c>
      <c r="E50" s="159" t="s">
        <v>12</v>
      </c>
      <c r="F50" s="160"/>
      <c r="G50" s="160"/>
      <c r="H50" s="160"/>
      <c r="I50" s="160"/>
      <c r="J50" s="160"/>
      <c r="K50" s="160"/>
      <c r="L50" s="160"/>
      <c r="M50" s="161"/>
      <c r="N50" s="126"/>
      <c r="O50" s="17"/>
    </row>
    <row r="51" spans="2:15" ht="20.25" customHeight="1" x14ac:dyDescent="0.2">
      <c r="B51" s="121"/>
      <c r="C51" s="77" t="s">
        <v>6</v>
      </c>
      <c r="D51" s="78">
        <v>46336</v>
      </c>
      <c r="E51" s="162"/>
      <c r="F51" s="163"/>
      <c r="G51" s="163"/>
      <c r="H51" s="163"/>
      <c r="I51" s="163"/>
      <c r="J51" s="163"/>
      <c r="K51" s="163"/>
      <c r="L51" s="163"/>
      <c r="M51" s="164"/>
      <c r="N51" s="126"/>
      <c r="O51" s="17"/>
    </row>
    <row r="52" spans="2:15" ht="20.25" customHeight="1" x14ac:dyDescent="0.2">
      <c r="B52" s="121"/>
      <c r="C52" s="77" t="s">
        <v>7</v>
      </c>
      <c r="D52" s="78">
        <v>46337</v>
      </c>
      <c r="E52" s="162"/>
      <c r="F52" s="163"/>
      <c r="G52" s="163"/>
      <c r="H52" s="163"/>
      <c r="I52" s="163"/>
      <c r="J52" s="163"/>
      <c r="K52" s="163"/>
      <c r="L52" s="163"/>
      <c r="M52" s="164"/>
      <c r="N52" s="126"/>
      <c r="O52" s="17"/>
    </row>
    <row r="53" spans="2:15" ht="20.25" customHeight="1" x14ac:dyDescent="0.2">
      <c r="B53" s="121"/>
      <c r="C53" s="77" t="s">
        <v>8</v>
      </c>
      <c r="D53" s="78">
        <v>46338</v>
      </c>
      <c r="E53" s="162"/>
      <c r="F53" s="163"/>
      <c r="G53" s="163"/>
      <c r="H53" s="163"/>
      <c r="I53" s="163"/>
      <c r="J53" s="163"/>
      <c r="K53" s="163"/>
      <c r="L53" s="163"/>
      <c r="M53" s="164"/>
      <c r="N53" s="126"/>
      <c r="O53" s="17"/>
    </row>
    <row r="54" spans="2:15" ht="20.25" customHeight="1" x14ac:dyDescent="0.2">
      <c r="B54" s="121"/>
      <c r="C54" s="77" t="s">
        <v>9</v>
      </c>
      <c r="D54" s="78">
        <v>46339</v>
      </c>
      <c r="E54" s="165"/>
      <c r="F54" s="166"/>
      <c r="G54" s="166"/>
      <c r="H54" s="166"/>
      <c r="I54" s="166"/>
      <c r="J54" s="166"/>
      <c r="K54" s="166"/>
      <c r="L54" s="166"/>
      <c r="M54" s="167"/>
      <c r="N54" s="126"/>
      <c r="O54" s="17"/>
    </row>
    <row r="55" spans="2:15" ht="20.25" customHeight="1" x14ac:dyDescent="0.2">
      <c r="B55" s="121"/>
      <c r="C55" s="79" t="s">
        <v>10</v>
      </c>
      <c r="D55" s="80">
        <v>46340</v>
      </c>
      <c r="E55" s="129"/>
      <c r="F55" s="130"/>
      <c r="G55" s="130"/>
      <c r="H55" s="130"/>
      <c r="I55" s="130"/>
      <c r="J55" s="130"/>
      <c r="K55" s="130"/>
      <c r="L55" s="130"/>
      <c r="M55" s="131"/>
      <c r="N55" s="126"/>
      <c r="O55" s="17"/>
    </row>
    <row r="56" spans="2:15" ht="20.25" customHeight="1" x14ac:dyDescent="0.2">
      <c r="B56" s="121"/>
      <c r="C56" s="79" t="s">
        <v>11</v>
      </c>
      <c r="D56" s="80">
        <v>46341</v>
      </c>
      <c r="E56" s="129"/>
      <c r="F56" s="130"/>
      <c r="G56" s="130"/>
      <c r="H56" s="130"/>
      <c r="I56" s="130"/>
      <c r="J56" s="130"/>
      <c r="K56" s="130"/>
      <c r="L56" s="130"/>
      <c r="M56" s="131"/>
      <c r="N56" s="126"/>
      <c r="O56" s="17"/>
    </row>
    <row r="57" spans="2:15" ht="20.25" customHeight="1" x14ac:dyDescent="0.2">
      <c r="B57" s="121"/>
      <c r="C57" s="77" t="s">
        <v>5</v>
      </c>
      <c r="D57" s="78">
        <v>46342</v>
      </c>
      <c r="E57" s="51" t="s">
        <v>39</v>
      </c>
      <c r="F57" s="52" t="s">
        <v>39</v>
      </c>
      <c r="G57" s="52" t="s">
        <v>39</v>
      </c>
      <c r="H57" s="45" t="s">
        <v>35</v>
      </c>
      <c r="I57" s="45" t="s">
        <v>35</v>
      </c>
      <c r="J57" s="5"/>
      <c r="K57" s="46" t="s">
        <v>36</v>
      </c>
      <c r="L57" s="46" t="s">
        <v>36</v>
      </c>
      <c r="M57" s="47" t="s">
        <v>36</v>
      </c>
      <c r="N57" s="126"/>
      <c r="O57" s="17"/>
    </row>
    <row r="58" spans="2:15" ht="20.25" customHeight="1" x14ac:dyDescent="0.2">
      <c r="B58" s="121"/>
      <c r="C58" s="77" t="s">
        <v>6</v>
      </c>
      <c r="D58" s="78">
        <v>46343</v>
      </c>
      <c r="E58" s="51" t="s">
        <v>39</v>
      </c>
      <c r="F58" s="52" t="s">
        <v>39</v>
      </c>
      <c r="G58" s="45" t="s">
        <v>35</v>
      </c>
      <c r="H58" s="45" t="s">
        <v>35</v>
      </c>
      <c r="I58" s="45" t="s">
        <v>35</v>
      </c>
      <c r="J58" s="5"/>
      <c r="K58" s="46" t="s">
        <v>36</v>
      </c>
      <c r="L58" s="46" t="s">
        <v>36</v>
      </c>
      <c r="M58" s="47" t="s">
        <v>36</v>
      </c>
      <c r="N58" s="126"/>
      <c r="O58" s="17"/>
    </row>
    <row r="59" spans="2:15" ht="20.25" customHeight="1" x14ac:dyDescent="0.2">
      <c r="B59" s="121"/>
      <c r="C59" s="77" t="s">
        <v>7</v>
      </c>
      <c r="D59" s="78">
        <v>46344</v>
      </c>
      <c r="E59" s="51" t="s">
        <v>39</v>
      </c>
      <c r="F59" s="52" t="s">
        <v>39</v>
      </c>
      <c r="G59" s="45" t="s">
        <v>35</v>
      </c>
      <c r="H59" s="45" t="s">
        <v>35</v>
      </c>
      <c r="I59" s="45" t="s">
        <v>35</v>
      </c>
      <c r="J59" s="5"/>
      <c r="K59" s="46" t="s">
        <v>36</v>
      </c>
      <c r="L59" s="46" t="s">
        <v>36</v>
      </c>
      <c r="M59" s="47" t="s">
        <v>36</v>
      </c>
      <c r="N59" s="126"/>
      <c r="O59" s="17"/>
    </row>
    <row r="60" spans="2:15" ht="20.25" customHeight="1" x14ac:dyDescent="0.2">
      <c r="B60" s="121"/>
      <c r="C60" s="77" t="s">
        <v>8</v>
      </c>
      <c r="D60" s="78">
        <v>46345</v>
      </c>
      <c r="E60" s="106" t="s">
        <v>33</v>
      </c>
      <c r="F60" s="31" t="s">
        <v>33</v>
      </c>
      <c r="G60" s="31" t="s">
        <v>33</v>
      </c>
      <c r="H60" s="45" t="s">
        <v>35</v>
      </c>
      <c r="I60" s="45" t="s">
        <v>35</v>
      </c>
      <c r="J60" s="5"/>
      <c r="K60" s="46" t="s">
        <v>36</v>
      </c>
      <c r="L60" s="46" t="s">
        <v>36</v>
      </c>
      <c r="M60" s="47" t="s">
        <v>36</v>
      </c>
      <c r="N60" s="126"/>
      <c r="O60" s="17"/>
    </row>
    <row r="61" spans="2:15" ht="20.25" customHeight="1" x14ac:dyDescent="0.2">
      <c r="B61" s="121"/>
      <c r="C61" s="77" t="s">
        <v>9</v>
      </c>
      <c r="D61" s="78">
        <v>46346</v>
      </c>
      <c r="E61" s="106" t="s">
        <v>33</v>
      </c>
      <c r="F61" s="31" t="s">
        <v>33</v>
      </c>
      <c r="G61" s="31" t="s">
        <v>33</v>
      </c>
      <c r="H61" s="45" t="s">
        <v>35</v>
      </c>
      <c r="I61" s="45" t="s">
        <v>35</v>
      </c>
      <c r="J61" s="5"/>
      <c r="K61" s="46" t="s">
        <v>36</v>
      </c>
      <c r="L61" s="46" t="s">
        <v>36</v>
      </c>
      <c r="M61" s="47" t="s">
        <v>36</v>
      </c>
      <c r="N61" s="126"/>
      <c r="O61" s="17"/>
    </row>
    <row r="62" spans="2:15" ht="20.25" customHeight="1" x14ac:dyDescent="0.2">
      <c r="B62" s="121"/>
      <c r="C62" s="79" t="s">
        <v>10</v>
      </c>
      <c r="D62" s="80">
        <v>46347</v>
      </c>
      <c r="E62" s="129"/>
      <c r="F62" s="130"/>
      <c r="G62" s="130"/>
      <c r="H62" s="130"/>
      <c r="I62" s="130"/>
      <c r="J62" s="130"/>
      <c r="K62" s="130"/>
      <c r="L62" s="130"/>
      <c r="M62" s="131"/>
      <c r="N62" s="126"/>
      <c r="O62" s="17"/>
    </row>
    <row r="63" spans="2:15" ht="20.25" customHeight="1" x14ac:dyDescent="0.2">
      <c r="B63" s="121"/>
      <c r="C63" s="79" t="s">
        <v>11</v>
      </c>
      <c r="D63" s="80">
        <v>46348</v>
      </c>
      <c r="E63" s="129"/>
      <c r="F63" s="130"/>
      <c r="G63" s="130"/>
      <c r="H63" s="130"/>
      <c r="I63" s="130"/>
      <c r="J63" s="130"/>
      <c r="K63" s="130"/>
      <c r="L63" s="130"/>
      <c r="M63" s="131"/>
      <c r="N63" s="126"/>
      <c r="O63" s="17"/>
    </row>
    <row r="64" spans="2:15" ht="20.25" customHeight="1" x14ac:dyDescent="0.2">
      <c r="B64" s="121"/>
      <c r="C64" s="77" t="s">
        <v>5</v>
      </c>
      <c r="D64" s="78">
        <v>46349</v>
      </c>
      <c r="E64" s="159" t="s">
        <v>12</v>
      </c>
      <c r="F64" s="160"/>
      <c r="G64" s="160"/>
      <c r="H64" s="160"/>
      <c r="I64" s="160"/>
      <c r="J64" s="160"/>
      <c r="K64" s="160"/>
      <c r="L64" s="160"/>
      <c r="M64" s="161"/>
      <c r="N64" s="126"/>
      <c r="O64" s="17"/>
    </row>
    <row r="65" spans="2:15" ht="20.25" customHeight="1" x14ac:dyDescent="0.2">
      <c r="B65" s="121"/>
      <c r="C65" s="77" t="s">
        <v>6</v>
      </c>
      <c r="D65" s="78">
        <v>46350</v>
      </c>
      <c r="E65" s="162"/>
      <c r="F65" s="163"/>
      <c r="G65" s="163"/>
      <c r="H65" s="163"/>
      <c r="I65" s="163"/>
      <c r="J65" s="163"/>
      <c r="K65" s="163"/>
      <c r="L65" s="163"/>
      <c r="M65" s="164"/>
      <c r="N65" s="126"/>
      <c r="O65" s="17"/>
    </row>
    <row r="66" spans="2:15" ht="20.25" customHeight="1" x14ac:dyDescent="0.2">
      <c r="B66" s="121"/>
      <c r="C66" s="77" t="s">
        <v>7</v>
      </c>
      <c r="D66" s="78">
        <v>46351</v>
      </c>
      <c r="E66" s="162"/>
      <c r="F66" s="163"/>
      <c r="G66" s="163"/>
      <c r="H66" s="163"/>
      <c r="I66" s="163"/>
      <c r="J66" s="163"/>
      <c r="K66" s="163"/>
      <c r="L66" s="163"/>
      <c r="M66" s="164"/>
      <c r="N66" s="126"/>
      <c r="O66" s="17"/>
    </row>
    <row r="67" spans="2:15" ht="20.25" customHeight="1" x14ac:dyDescent="0.2">
      <c r="B67" s="121"/>
      <c r="C67" s="77" t="s">
        <v>8</v>
      </c>
      <c r="D67" s="78">
        <v>46352</v>
      </c>
      <c r="E67" s="162"/>
      <c r="F67" s="163"/>
      <c r="G67" s="163"/>
      <c r="H67" s="163"/>
      <c r="I67" s="163"/>
      <c r="J67" s="163"/>
      <c r="K67" s="163"/>
      <c r="L67" s="163"/>
      <c r="M67" s="164"/>
      <c r="N67" s="126"/>
      <c r="O67" s="17"/>
    </row>
    <row r="68" spans="2:15" ht="20.25" customHeight="1" x14ac:dyDescent="0.2">
      <c r="B68" s="121"/>
      <c r="C68" s="77" t="s">
        <v>9</v>
      </c>
      <c r="D68" s="78">
        <v>46353</v>
      </c>
      <c r="E68" s="165"/>
      <c r="F68" s="166"/>
      <c r="G68" s="166"/>
      <c r="H68" s="166"/>
      <c r="I68" s="166"/>
      <c r="J68" s="166"/>
      <c r="K68" s="166"/>
      <c r="L68" s="166"/>
      <c r="M68" s="167"/>
      <c r="N68" s="126"/>
      <c r="O68" s="17"/>
    </row>
    <row r="69" spans="2:15" ht="20.25" customHeight="1" x14ac:dyDescent="0.2">
      <c r="B69" s="121"/>
      <c r="C69" s="79" t="s">
        <v>10</v>
      </c>
      <c r="D69" s="80">
        <v>46354</v>
      </c>
      <c r="E69" s="129"/>
      <c r="F69" s="130"/>
      <c r="G69" s="130"/>
      <c r="H69" s="130"/>
      <c r="I69" s="130"/>
      <c r="J69" s="130"/>
      <c r="K69" s="130"/>
      <c r="L69" s="130"/>
      <c r="M69" s="131"/>
      <c r="N69" s="126"/>
      <c r="O69" s="17"/>
    </row>
    <row r="70" spans="2:15" ht="20.25" customHeight="1" x14ac:dyDescent="0.2">
      <c r="B70" s="121"/>
      <c r="C70" s="79" t="s">
        <v>11</v>
      </c>
      <c r="D70" s="80">
        <v>46355</v>
      </c>
      <c r="E70" s="129"/>
      <c r="F70" s="130"/>
      <c r="G70" s="130"/>
      <c r="H70" s="130"/>
      <c r="I70" s="130"/>
      <c r="J70" s="130"/>
      <c r="K70" s="130"/>
      <c r="L70" s="130"/>
      <c r="M70" s="131"/>
      <c r="N70" s="126"/>
      <c r="O70" s="17"/>
    </row>
    <row r="71" spans="2:15" ht="20.25" customHeight="1" x14ac:dyDescent="0.2">
      <c r="B71" s="121"/>
      <c r="C71" s="77" t="s">
        <v>5</v>
      </c>
      <c r="D71" s="78">
        <v>46356</v>
      </c>
      <c r="E71" s="106" t="s">
        <v>33</v>
      </c>
      <c r="F71" s="31" t="s">
        <v>33</v>
      </c>
      <c r="G71" s="31" t="s">
        <v>33</v>
      </c>
      <c r="H71" s="45" t="s">
        <v>35</v>
      </c>
      <c r="I71" s="45" t="s">
        <v>35</v>
      </c>
      <c r="J71" s="5"/>
      <c r="K71" s="46" t="s">
        <v>36</v>
      </c>
      <c r="L71" s="46" t="s">
        <v>36</v>
      </c>
      <c r="M71" s="47" t="s">
        <v>36</v>
      </c>
      <c r="N71" s="126"/>
      <c r="O71" s="17"/>
    </row>
    <row r="72" spans="2:15" ht="20.25" customHeight="1" x14ac:dyDescent="0.2">
      <c r="B72" s="121"/>
      <c r="C72" s="77" t="s">
        <v>6</v>
      </c>
      <c r="D72" s="78">
        <v>46357</v>
      </c>
      <c r="E72" s="106" t="s">
        <v>33</v>
      </c>
      <c r="F72" s="31" t="s">
        <v>33</v>
      </c>
      <c r="G72" s="45" t="s">
        <v>35</v>
      </c>
      <c r="H72" s="45" t="s">
        <v>35</v>
      </c>
      <c r="I72" s="45" t="s">
        <v>35</v>
      </c>
      <c r="J72" s="5"/>
      <c r="K72" s="46" t="s">
        <v>36</v>
      </c>
      <c r="L72" s="46" t="s">
        <v>36</v>
      </c>
      <c r="M72" s="47" t="s">
        <v>36</v>
      </c>
      <c r="N72" s="126"/>
      <c r="O72" s="17"/>
    </row>
    <row r="73" spans="2:15" ht="20.25" customHeight="1" x14ac:dyDescent="0.2">
      <c r="B73" s="121"/>
      <c r="C73" s="77" t="s">
        <v>7</v>
      </c>
      <c r="D73" s="78">
        <v>46358</v>
      </c>
      <c r="E73" s="106" t="s">
        <v>33</v>
      </c>
      <c r="F73" s="31" t="s">
        <v>33</v>
      </c>
      <c r="G73" s="6" t="s">
        <v>40</v>
      </c>
      <c r="H73" s="6" t="s">
        <v>40</v>
      </c>
      <c r="I73" s="5"/>
      <c r="J73" s="5"/>
      <c r="K73" s="46" t="s">
        <v>36</v>
      </c>
      <c r="L73" s="46" t="s">
        <v>36</v>
      </c>
      <c r="M73" s="47" t="s">
        <v>36</v>
      </c>
      <c r="N73" s="126"/>
      <c r="O73" s="17"/>
    </row>
    <row r="74" spans="2:15" ht="20.25" customHeight="1" x14ac:dyDescent="0.2">
      <c r="B74" s="121"/>
      <c r="C74" s="77" t="s">
        <v>8</v>
      </c>
      <c r="D74" s="78">
        <v>46359</v>
      </c>
      <c r="E74" s="106" t="s">
        <v>33</v>
      </c>
      <c r="F74" s="31" t="s">
        <v>33</v>
      </c>
      <c r="G74" s="6" t="s">
        <v>40</v>
      </c>
      <c r="H74" s="6" t="s">
        <v>40</v>
      </c>
      <c r="I74" s="6" t="s">
        <v>40</v>
      </c>
      <c r="J74" s="8"/>
      <c r="K74" s="46" t="s">
        <v>36</v>
      </c>
      <c r="L74" s="46" t="s">
        <v>36</v>
      </c>
      <c r="M74" s="47" t="s">
        <v>36</v>
      </c>
      <c r="N74" s="126"/>
      <c r="O74" s="17"/>
    </row>
    <row r="75" spans="2:15" ht="20.25" customHeight="1" x14ac:dyDescent="0.2">
      <c r="B75" s="121"/>
      <c r="C75" s="77" t="s">
        <v>9</v>
      </c>
      <c r="D75" s="78">
        <v>46360</v>
      </c>
      <c r="E75" s="106" t="s">
        <v>33</v>
      </c>
      <c r="F75" s="31" t="s">
        <v>33</v>
      </c>
      <c r="G75" s="6" t="s">
        <v>40</v>
      </c>
      <c r="H75" s="6" t="s">
        <v>40</v>
      </c>
      <c r="I75" s="6" t="s">
        <v>40</v>
      </c>
      <c r="J75" s="18"/>
      <c r="K75" s="46" t="s">
        <v>36</v>
      </c>
      <c r="L75" s="46" t="s">
        <v>36</v>
      </c>
      <c r="M75" s="47" t="s">
        <v>36</v>
      </c>
      <c r="N75" s="126"/>
      <c r="O75" s="17"/>
    </row>
    <row r="76" spans="2:15" ht="20.25" customHeight="1" x14ac:dyDescent="0.2">
      <c r="B76" s="121"/>
      <c r="C76" s="79" t="s">
        <v>10</v>
      </c>
      <c r="D76" s="80">
        <v>46361</v>
      </c>
      <c r="E76" s="129"/>
      <c r="F76" s="130"/>
      <c r="G76" s="130"/>
      <c r="H76" s="130"/>
      <c r="I76" s="130"/>
      <c r="J76" s="130"/>
      <c r="K76" s="130"/>
      <c r="L76" s="130"/>
      <c r="M76" s="131"/>
      <c r="N76" s="126"/>
      <c r="O76" s="17"/>
    </row>
    <row r="77" spans="2:15" ht="20.25" customHeight="1" x14ac:dyDescent="0.2">
      <c r="B77" s="121"/>
      <c r="C77" s="79" t="s">
        <v>11</v>
      </c>
      <c r="D77" s="80">
        <v>46362</v>
      </c>
      <c r="E77" s="129"/>
      <c r="F77" s="130"/>
      <c r="G77" s="130"/>
      <c r="H77" s="130"/>
      <c r="I77" s="130"/>
      <c r="J77" s="130"/>
      <c r="K77" s="130"/>
      <c r="L77" s="130"/>
      <c r="M77" s="131"/>
      <c r="N77" s="126"/>
      <c r="O77" s="17"/>
    </row>
    <row r="78" spans="2:15" ht="20.25" customHeight="1" x14ac:dyDescent="0.2">
      <c r="B78" s="121"/>
      <c r="C78" s="79" t="s">
        <v>5</v>
      </c>
      <c r="D78" s="80">
        <v>46363</v>
      </c>
      <c r="E78" s="129"/>
      <c r="F78" s="130"/>
      <c r="G78" s="130"/>
      <c r="H78" s="130"/>
      <c r="I78" s="130"/>
      <c r="J78" s="130"/>
      <c r="K78" s="130"/>
      <c r="L78" s="130"/>
      <c r="M78" s="131"/>
      <c r="N78" s="126"/>
      <c r="O78" s="17"/>
    </row>
    <row r="79" spans="2:15" ht="20.25" customHeight="1" x14ac:dyDescent="0.2">
      <c r="B79" s="121"/>
      <c r="C79" s="79" t="s">
        <v>6</v>
      </c>
      <c r="D79" s="80">
        <v>46364</v>
      </c>
      <c r="E79" s="129"/>
      <c r="F79" s="130"/>
      <c r="G79" s="130"/>
      <c r="H79" s="130"/>
      <c r="I79" s="130"/>
      <c r="J79" s="130"/>
      <c r="K79" s="130"/>
      <c r="L79" s="130"/>
      <c r="M79" s="131"/>
      <c r="N79" s="126"/>
      <c r="O79" s="17"/>
    </row>
    <row r="80" spans="2:15" ht="20.25" customHeight="1" x14ac:dyDescent="0.2">
      <c r="B80" s="121"/>
      <c r="C80" s="77" t="s">
        <v>7</v>
      </c>
      <c r="D80" s="78">
        <v>46365</v>
      </c>
      <c r="E80" s="159" t="s">
        <v>12</v>
      </c>
      <c r="F80" s="160"/>
      <c r="G80" s="160"/>
      <c r="H80" s="160"/>
      <c r="I80" s="160"/>
      <c r="J80" s="160"/>
      <c r="K80" s="160"/>
      <c r="L80" s="160"/>
      <c r="M80" s="161"/>
      <c r="N80" s="126"/>
      <c r="O80" s="17"/>
    </row>
    <row r="81" spans="2:15" ht="20.25" customHeight="1" x14ac:dyDescent="0.2">
      <c r="B81" s="121"/>
      <c r="C81" s="77" t="s">
        <v>8</v>
      </c>
      <c r="D81" s="78">
        <v>46366</v>
      </c>
      <c r="E81" s="162"/>
      <c r="F81" s="163"/>
      <c r="G81" s="163"/>
      <c r="H81" s="163"/>
      <c r="I81" s="163"/>
      <c r="J81" s="163"/>
      <c r="K81" s="163"/>
      <c r="L81" s="163"/>
      <c r="M81" s="164"/>
      <c r="N81" s="126"/>
      <c r="O81" s="17"/>
    </row>
    <row r="82" spans="2:15" ht="20.25" customHeight="1" x14ac:dyDescent="0.2">
      <c r="B82" s="121"/>
      <c r="C82" s="77" t="s">
        <v>9</v>
      </c>
      <c r="D82" s="78">
        <v>46367</v>
      </c>
      <c r="E82" s="165"/>
      <c r="F82" s="166"/>
      <c r="G82" s="166"/>
      <c r="H82" s="166"/>
      <c r="I82" s="166"/>
      <c r="J82" s="166"/>
      <c r="K82" s="166"/>
      <c r="L82" s="166"/>
      <c r="M82" s="167"/>
      <c r="N82" s="126"/>
      <c r="O82" s="17"/>
    </row>
    <row r="83" spans="2:15" ht="20.25" customHeight="1" x14ac:dyDescent="0.2">
      <c r="B83" s="121"/>
      <c r="C83" s="79" t="s">
        <v>10</v>
      </c>
      <c r="D83" s="80">
        <v>46368</v>
      </c>
      <c r="E83" s="129"/>
      <c r="F83" s="130"/>
      <c r="G83" s="130"/>
      <c r="H83" s="130"/>
      <c r="I83" s="130"/>
      <c r="J83" s="130"/>
      <c r="K83" s="130"/>
      <c r="L83" s="130"/>
      <c r="M83" s="131"/>
      <c r="N83" s="126"/>
      <c r="O83" s="17"/>
    </row>
    <row r="84" spans="2:15" ht="20.25" customHeight="1" thickBot="1" x14ac:dyDescent="0.25">
      <c r="B84" s="121"/>
      <c r="C84" s="81" t="s">
        <v>11</v>
      </c>
      <c r="D84" s="82">
        <v>46369</v>
      </c>
      <c r="E84" s="132"/>
      <c r="F84" s="133"/>
      <c r="G84" s="133"/>
      <c r="H84" s="133"/>
      <c r="I84" s="133"/>
      <c r="J84" s="133"/>
      <c r="K84" s="133"/>
      <c r="L84" s="133"/>
      <c r="M84" s="134"/>
      <c r="N84" s="126"/>
      <c r="O84" s="17"/>
    </row>
    <row r="85" spans="2:15" ht="20.25" customHeight="1" x14ac:dyDescent="0.2">
      <c r="B85" s="121"/>
      <c r="C85" s="173" t="s">
        <v>54</v>
      </c>
      <c r="D85" s="174"/>
      <c r="E85" s="175"/>
      <c r="F85" s="175"/>
      <c r="G85" s="175"/>
      <c r="H85" s="175"/>
      <c r="I85" s="175"/>
      <c r="J85" s="175"/>
      <c r="K85" s="175"/>
      <c r="L85" s="175"/>
      <c r="M85" s="175"/>
      <c r="N85" s="126"/>
      <c r="O85" s="17"/>
    </row>
    <row r="86" spans="2:15" ht="20.25" customHeight="1" thickBot="1" x14ac:dyDescent="0.25">
      <c r="B86" s="121"/>
      <c r="C86" s="176"/>
      <c r="D86" s="177"/>
      <c r="E86" s="175"/>
      <c r="F86" s="175"/>
      <c r="G86" s="175"/>
      <c r="H86" s="175"/>
      <c r="I86" s="175"/>
      <c r="J86" s="175"/>
      <c r="K86" s="175"/>
      <c r="L86" s="175"/>
      <c r="M86" s="175"/>
      <c r="N86" s="126"/>
      <c r="O86" s="17"/>
    </row>
    <row r="87" spans="2:15" ht="20.25" customHeight="1" x14ac:dyDescent="0.2">
      <c r="B87" s="121"/>
      <c r="C87" s="75" t="s">
        <v>8</v>
      </c>
      <c r="D87" s="76">
        <v>46394</v>
      </c>
      <c r="E87" s="141" t="s">
        <v>12</v>
      </c>
      <c r="F87" s="142"/>
      <c r="G87" s="142"/>
      <c r="H87" s="142"/>
      <c r="I87" s="142"/>
      <c r="J87" s="142"/>
      <c r="K87" s="142"/>
      <c r="L87" s="142"/>
      <c r="M87" s="143"/>
      <c r="N87" s="126"/>
      <c r="O87" s="17"/>
    </row>
    <row r="88" spans="2:15" ht="20.25" customHeight="1" x14ac:dyDescent="0.2">
      <c r="B88" s="121"/>
      <c r="C88" s="77" t="s">
        <v>9</v>
      </c>
      <c r="D88" s="78">
        <v>46395</v>
      </c>
      <c r="E88" s="135"/>
      <c r="F88" s="136"/>
      <c r="G88" s="136"/>
      <c r="H88" s="136"/>
      <c r="I88" s="136"/>
      <c r="J88" s="136"/>
      <c r="K88" s="136"/>
      <c r="L88" s="136"/>
      <c r="M88" s="137"/>
      <c r="N88" s="126"/>
      <c r="O88" s="17"/>
    </row>
    <row r="89" spans="2:15" ht="20.25" customHeight="1" x14ac:dyDescent="0.2">
      <c r="B89" s="121"/>
      <c r="C89" s="79" t="s">
        <v>10</v>
      </c>
      <c r="D89" s="80">
        <v>46396</v>
      </c>
      <c r="E89" s="129"/>
      <c r="F89" s="130"/>
      <c r="G89" s="130"/>
      <c r="H89" s="130"/>
      <c r="I89" s="130"/>
      <c r="J89" s="130"/>
      <c r="K89" s="130"/>
      <c r="L89" s="130"/>
      <c r="M89" s="131"/>
      <c r="N89" s="126"/>
      <c r="O89" s="17"/>
    </row>
    <row r="90" spans="2:15" ht="20.25" customHeight="1" x14ac:dyDescent="0.2">
      <c r="B90" s="121"/>
      <c r="C90" s="79" t="s">
        <v>11</v>
      </c>
      <c r="D90" s="80">
        <v>46397</v>
      </c>
      <c r="E90" s="129"/>
      <c r="F90" s="130"/>
      <c r="G90" s="130"/>
      <c r="H90" s="130"/>
      <c r="I90" s="130"/>
      <c r="J90" s="130"/>
      <c r="K90" s="130"/>
      <c r="L90" s="130"/>
      <c r="M90" s="131"/>
      <c r="N90" s="126"/>
      <c r="O90" s="17"/>
    </row>
    <row r="91" spans="2:15" ht="20.25" customHeight="1" x14ac:dyDescent="0.2">
      <c r="B91" s="121"/>
      <c r="C91" s="77" t="s">
        <v>5</v>
      </c>
      <c r="D91" s="78">
        <v>46398</v>
      </c>
      <c r="E91" s="106" t="s">
        <v>33</v>
      </c>
      <c r="F91" s="31" t="s">
        <v>33</v>
      </c>
      <c r="G91" s="6" t="s">
        <v>40</v>
      </c>
      <c r="H91" s="6" t="s">
        <v>40</v>
      </c>
      <c r="I91" s="6" t="s">
        <v>40</v>
      </c>
      <c r="J91" s="18"/>
      <c r="K91" s="46" t="s">
        <v>36</v>
      </c>
      <c r="L91" s="46" t="s">
        <v>36</v>
      </c>
      <c r="M91" s="47" t="s">
        <v>36</v>
      </c>
      <c r="N91" s="126"/>
      <c r="O91" s="17"/>
    </row>
    <row r="92" spans="2:15" ht="20.25" customHeight="1" x14ac:dyDescent="0.2">
      <c r="B92" s="121"/>
      <c r="C92" s="77" t="s">
        <v>6</v>
      </c>
      <c r="D92" s="78">
        <v>46399</v>
      </c>
      <c r="E92" s="106" t="s">
        <v>33</v>
      </c>
      <c r="F92" s="31" t="s">
        <v>33</v>
      </c>
      <c r="G92" s="6" t="s">
        <v>40</v>
      </c>
      <c r="H92" s="6" t="s">
        <v>40</v>
      </c>
      <c r="I92" s="6" t="s">
        <v>40</v>
      </c>
      <c r="J92" s="8"/>
      <c r="K92" s="46" t="s">
        <v>36</v>
      </c>
      <c r="L92" s="46" t="s">
        <v>36</v>
      </c>
      <c r="M92" s="10"/>
      <c r="N92" s="126"/>
      <c r="O92" s="17"/>
    </row>
    <row r="93" spans="2:15" ht="20.25" customHeight="1" x14ac:dyDescent="0.2">
      <c r="B93" s="121"/>
      <c r="C93" s="77" t="s">
        <v>7</v>
      </c>
      <c r="D93" s="78">
        <v>46400</v>
      </c>
      <c r="E93" s="135" t="s">
        <v>12</v>
      </c>
      <c r="F93" s="136"/>
      <c r="G93" s="136"/>
      <c r="H93" s="136"/>
      <c r="I93" s="136"/>
      <c r="J93" s="136"/>
      <c r="K93" s="136"/>
      <c r="L93" s="136"/>
      <c r="M93" s="137"/>
      <c r="N93" s="126"/>
      <c r="O93" s="17"/>
    </row>
    <row r="94" spans="2:15" ht="20.25" customHeight="1" x14ac:dyDescent="0.2">
      <c r="B94" s="121"/>
      <c r="C94" s="77" t="s">
        <v>8</v>
      </c>
      <c r="D94" s="78">
        <v>46401</v>
      </c>
      <c r="E94" s="135"/>
      <c r="F94" s="136"/>
      <c r="G94" s="136"/>
      <c r="H94" s="136"/>
      <c r="I94" s="136"/>
      <c r="J94" s="136"/>
      <c r="K94" s="136"/>
      <c r="L94" s="136"/>
      <c r="M94" s="137"/>
      <c r="N94" s="126"/>
      <c r="O94" s="17"/>
    </row>
    <row r="95" spans="2:15" ht="20.25" customHeight="1" thickBot="1" x14ac:dyDescent="0.25">
      <c r="B95" s="121"/>
      <c r="C95" s="83" t="s">
        <v>9</v>
      </c>
      <c r="D95" s="93">
        <v>46402</v>
      </c>
      <c r="E95" s="138"/>
      <c r="F95" s="139"/>
      <c r="G95" s="139"/>
      <c r="H95" s="139"/>
      <c r="I95" s="139"/>
      <c r="J95" s="139"/>
      <c r="K95" s="139"/>
      <c r="L95" s="139"/>
      <c r="M95" s="140"/>
      <c r="N95" s="126"/>
      <c r="O95" s="17"/>
    </row>
    <row r="96" spans="2:15" ht="20.25" customHeight="1" x14ac:dyDescent="0.2">
      <c r="B96" s="121"/>
      <c r="C96" s="168" t="s">
        <v>55</v>
      </c>
      <c r="D96" s="169"/>
      <c r="E96" s="170"/>
      <c r="F96" s="170"/>
      <c r="G96" s="170"/>
      <c r="H96" s="170"/>
      <c r="I96" s="170"/>
      <c r="J96" s="170"/>
      <c r="K96" s="170"/>
      <c r="L96" s="170"/>
      <c r="M96" s="170"/>
      <c r="N96" s="127"/>
      <c r="O96" s="17"/>
    </row>
    <row r="97" spans="2:15" ht="20.25" customHeight="1" thickBot="1" x14ac:dyDescent="0.25">
      <c r="B97" s="122"/>
      <c r="C97" s="171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28"/>
      <c r="O97" s="17"/>
    </row>
    <row r="98" spans="2:15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N98" s="17"/>
      <c r="O98" s="17"/>
    </row>
    <row r="99" spans="2:15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7"/>
      <c r="O99" s="17"/>
    </row>
    <row r="100" spans="2:1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7"/>
      <c r="O100" s="17"/>
    </row>
    <row r="101" spans="2:1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7"/>
      <c r="O101" s="17"/>
    </row>
    <row r="102" spans="2:1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N102" s="17"/>
      <c r="O102" s="17"/>
    </row>
    <row r="103" spans="2:1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N103" s="17"/>
      <c r="O103" s="17"/>
    </row>
    <row r="104" spans="2:1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N104" s="17"/>
      <c r="O104" s="17"/>
    </row>
    <row r="105" spans="2:1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N105" s="17"/>
      <c r="O105" s="17"/>
    </row>
    <row r="106" spans="2:1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7"/>
      <c r="O106" s="17"/>
    </row>
    <row r="107" spans="2:1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7"/>
      <c r="O107" s="17"/>
    </row>
    <row r="108" spans="2:1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N108" s="17"/>
      <c r="O108" s="17"/>
    </row>
    <row r="109" spans="2:1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N109" s="17"/>
      <c r="O109" s="17"/>
    </row>
    <row r="110" spans="2:1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N110" s="17"/>
      <c r="O110" s="17"/>
    </row>
    <row r="111" spans="2:1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N111" s="17"/>
      <c r="O111" s="17"/>
    </row>
    <row r="112" spans="2:1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N112" s="17"/>
      <c r="O112" s="17"/>
    </row>
    <row r="113" spans="2:1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N113" s="17"/>
      <c r="O113" s="17"/>
    </row>
    <row r="114" spans="2:1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N114" s="17"/>
      <c r="O114" s="17"/>
    </row>
    <row r="115" spans="2:1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N115" s="17"/>
      <c r="O115" s="17"/>
    </row>
    <row r="116" spans="2:1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N116" s="17"/>
      <c r="O116" s="17"/>
    </row>
    <row r="117" spans="2:1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N117" s="17"/>
      <c r="O117" s="17"/>
    </row>
    <row r="118" spans="2:1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N118" s="17"/>
      <c r="O118" s="17"/>
    </row>
    <row r="119" spans="2:1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N119" s="17"/>
      <c r="O119" s="17"/>
    </row>
    <row r="120" spans="2:1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1"/>
      <c r="C881" s="11"/>
      <c r="D881" s="11"/>
      <c r="E881" s="11"/>
      <c r="F881" s="11"/>
      <c r="G881" s="11"/>
      <c r="H881" s="11"/>
      <c r="I881" s="12"/>
      <c r="J881" s="12"/>
      <c r="K881" s="11"/>
      <c r="L881" s="11"/>
    </row>
  </sheetData>
  <mergeCells count="50">
    <mergeCell ref="C96:M97"/>
    <mergeCell ref="C85:M86"/>
    <mergeCell ref="C6:E6"/>
    <mergeCell ref="N6:N8"/>
    <mergeCell ref="L6:M6"/>
    <mergeCell ref="J6:K6"/>
    <mergeCell ref="H6:I6"/>
    <mergeCell ref="F6:G6"/>
    <mergeCell ref="E80:M82"/>
    <mergeCell ref="E11:M12"/>
    <mergeCell ref="E13:M13"/>
    <mergeCell ref="E20:M20"/>
    <mergeCell ref="E22:M26"/>
    <mergeCell ref="E27:M27"/>
    <mergeCell ref="E35:M35"/>
    <mergeCell ref="E49:M49"/>
    <mergeCell ref="E14:M14"/>
    <mergeCell ref="E21:M21"/>
    <mergeCell ref="E28:M28"/>
    <mergeCell ref="E34:M34"/>
    <mergeCell ref="E90:M90"/>
    <mergeCell ref="E56:M56"/>
    <mergeCell ref="E36:M40"/>
    <mergeCell ref="E41:M41"/>
    <mergeCell ref="E48:M48"/>
    <mergeCell ref="E50:M54"/>
    <mergeCell ref="E55:M55"/>
    <mergeCell ref="E62:M62"/>
    <mergeCell ref="E64:M68"/>
    <mergeCell ref="B2:N2"/>
    <mergeCell ref="B3:N3"/>
    <mergeCell ref="B4:N4"/>
    <mergeCell ref="B5:N5"/>
    <mergeCell ref="B9:N9"/>
    <mergeCell ref="B10:B97"/>
    <mergeCell ref="C10:D10"/>
    <mergeCell ref="N10:N97"/>
    <mergeCell ref="E42:M42"/>
    <mergeCell ref="E78:M78"/>
    <mergeCell ref="E79:M79"/>
    <mergeCell ref="E63:M63"/>
    <mergeCell ref="E70:M70"/>
    <mergeCell ref="E77:M77"/>
    <mergeCell ref="E76:M76"/>
    <mergeCell ref="E83:M83"/>
    <mergeCell ref="E84:M84"/>
    <mergeCell ref="E89:M89"/>
    <mergeCell ref="E93:M95"/>
    <mergeCell ref="E87:M88"/>
    <mergeCell ref="E69:M69"/>
  </mergeCells>
  <conditionalFormatting sqref="K15:M15 K18:M19 K32:L32">
    <cfRule type="expression" dxfId="11" priority="3" stopIfTrue="1">
      <formula>NOT(MONTH(K15)=$C$42)</formula>
    </cfRule>
    <cfRule type="expression" dxfId="10" priority="4" stopIfTrue="1">
      <formula>MATCH(K15,(((#REF!))),0)&gt;0</formula>
    </cfRule>
  </conditionalFormatting>
  <conditionalFormatting sqref="K29:M29">
    <cfRule type="expression" dxfId="9" priority="5" stopIfTrue="1">
      <formula>NOT(MONTH(K29)=$C$42)</formula>
    </cfRule>
    <cfRule type="expression" dxfId="8" priority="6" stopIfTrue="1">
      <formula>MATCH(K29,(((#REF!))),0)&gt;0</formula>
    </cfRule>
  </conditionalFormatting>
  <conditionalFormatting sqref="Q14">
    <cfRule type="expression" dxfId="7" priority="1" stopIfTrue="1">
      <formula>NOT(MONTH(Q14)=$C$42)</formula>
    </cfRule>
    <cfRule type="expression" dxfId="6" priority="2" stopIfTrue="1">
      <formula>MATCH(Q14,(((#REF!))),0)&gt;0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8870D-A622-414C-811F-FB02A07F6575}">
  <sheetPr>
    <tabColor rgb="FF00B0F0"/>
  </sheetPr>
  <dimension ref="B1:S111"/>
  <sheetViews>
    <sheetView tabSelected="1" topLeftCell="A59" zoomScale="50" zoomScaleNormal="85" workbookViewId="0">
      <selection activeCell="F99" sqref="F99"/>
    </sheetView>
  </sheetViews>
  <sheetFormatPr baseColWidth="10" defaultColWidth="8.83203125" defaultRowHeight="15" x14ac:dyDescent="0.2"/>
  <cols>
    <col min="2" max="13" width="20.5" style="1" customWidth="1"/>
    <col min="14" max="14" width="20.5" customWidth="1"/>
    <col min="17" max="17" width="17.5" customWidth="1"/>
    <col min="19" max="19" width="13.1640625" customWidth="1"/>
    <col min="22" max="22" width="8.83203125" customWidth="1"/>
  </cols>
  <sheetData>
    <row r="1" spans="2:19" ht="16" thickBot="1" x14ac:dyDescent="0.25"/>
    <row r="2" spans="2:19" ht="20.25" customHeight="1" x14ac:dyDescent="0.2">
      <c r="B2" s="144" t="s">
        <v>0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</row>
    <row r="3" spans="2:19" ht="20.25" customHeight="1" x14ac:dyDescent="0.2">
      <c r="B3" s="147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9"/>
    </row>
    <row r="4" spans="2:19" ht="20.25" customHeight="1" thickBot="1" x14ac:dyDescent="0.25">
      <c r="B4" s="150" t="s">
        <v>57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</row>
    <row r="5" spans="2:19" ht="40" customHeight="1" thickBot="1" x14ac:dyDescent="0.25">
      <c r="B5" s="153" t="s">
        <v>61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5"/>
    </row>
    <row r="6" spans="2:19" ht="40" customHeight="1" x14ac:dyDescent="0.2">
      <c r="B6" s="69" t="s">
        <v>14</v>
      </c>
      <c r="C6" s="178" t="s">
        <v>15</v>
      </c>
      <c r="D6" s="179"/>
      <c r="E6" s="180"/>
      <c r="F6" s="190" t="s">
        <v>16</v>
      </c>
      <c r="G6" s="191"/>
      <c r="H6" s="188" t="s">
        <v>17</v>
      </c>
      <c r="I6" s="189"/>
      <c r="J6" s="186" t="s">
        <v>18</v>
      </c>
      <c r="K6" s="187"/>
      <c r="L6" s="184" t="s">
        <v>19</v>
      </c>
      <c r="M6" s="185"/>
      <c r="N6" s="181" t="s">
        <v>56</v>
      </c>
    </row>
    <row r="7" spans="2:19" ht="40" customHeight="1" x14ac:dyDescent="0.2">
      <c r="B7" s="70" t="s">
        <v>2</v>
      </c>
      <c r="C7" s="33" t="s">
        <v>20</v>
      </c>
      <c r="D7" s="26" t="s">
        <v>21</v>
      </c>
      <c r="E7" s="34" t="s">
        <v>22</v>
      </c>
      <c r="F7" s="35" t="s">
        <v>23</v>
      </c>
      <c r="G7" s="36" t="s">
        <v>43</v>
      </c>
      <c r="H7" s="28" t="s">
        <v>24</v>
      </c>
      <c r="I7" s="37" t="s">
        <v>25</v>
      </c>
      <c r="J7" s="29" t="s">
        <v>26</v>
      </c>
      <c r="K7" s="38" t="s">
        <v>27</v>
      </c>
      <c r="L7" s="39" t="s">
        <v>28</v>
      </c>
      <c r="M7" s="40" t="s">
        <v>29</v>
      </c>
      <c r="N7" s="182"/>
    </row>
    <row r="8" spans="2:19" ht="40" customHeight="1" thickBot="1" x14ac:dyDescent="0.25">
      <c r="B8" s="71" t="s">
        <v>3</v>
      </c>
      <c r="C8" s="15" t="s">
        <v>79</v>
      </c>
      <c r="D8" s="15" t="s">
        <v>77</v>
      </c>
      <c r="E8" s="15" t="s">
        <v>73</v>
      </c>
      <c r="F8" s="15" t="s">
        <v>83</v>
      </c>
      <c r="G8" s="15" t="s">
        <v>84</v>
      </c>
      <c r="H8" s="15" t="s">
        <v>80</v>
      </c>
      <c r="I8" s="15" t="s">
        <v>69</v>
      </c>
      <c r="J8" s="15" t="s">
        <v>85</v>
      </c>
      <c r="K8" s="15" t="s">
        <v>86</v>
      </c>
      <c r="L8" s="3" t="s">
        <v>87</v>
      </c>
      <c r="M8" s="16" t="s">
        <v>88</v>
      </c>
      <c r="N8" s="183"/>
    </row>
    <row r="9" spans="2:19" ht="40" customHeight="1" thickBot="1" x14ac:dyDescent="0.25">
      <c r="B9" s="156" t="s">
        <v>63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8"/>
      <c r="Q9" s="55"/>
      <c r="R9" s="56" t="s">
        <v>42</v>
      </c>
      <c r="S9" s="56" t="s">
        <v>41</v>
      </c>
    </row>
    <row r="10" spans="2:19" ht="20.25" customHeight="1" thickBot="1" x14ac:dyDescent="0.25">
      <c r="B10" s="120"/>
      <c r="C10" s="205" t="s">
        <v>4</v>
      </c>
      <c r="D10" s="206"/>
      <c r="E10" s="84" t="s">
        <v>44</v>
      </c>
      <c r="F10" s="85" t="s">
        <v>45</v>
      </c>
      <c r="G10" s="85" t="s">
        <v>46</v>
      </c>
      <c r="H10" s="85" t="s">
        <v>47</v>
      </c>
      <c r="I10" s="85" t="s">
        <v>48</v>
      </c>
      <c r="J10" s="85" t="s">
        <v>49</v>
      </c>
      <c r="K10" s="85" t="s">
        <v>50</v>
      </c>
      <c r="L10" s="86" t="s">
        <v>51</v>
      </c>
      <c r="M10" s="87" t="s">
        <v>52</v>
      </c>
      <c r="N10" s="204"/>
      <c r="O10" s="17"/>
      <c r="P10" s="17"/>
      <c r="Q10" s="60" t="s">
        <v>31</v>
      </c>
      <c r="R10" s="57">
        <v>14</v>
      </c>
      <c r="S10" s="57">
        <f>COUNTIF($B$11:$N$97,"Medicina urg.")</f>
        <v>14</v>
      </c>
    </row>
    <row r="11" spans="2:19" ht="20.25" customHeight="1" x14ac:dyDescent="0.2">
      <c r="B11" s="121"/>
      <c r="C11" s="75" t="s">
        <v>8</v>
      </c>
      <c r="D11" s="76">
        <v>46296</v>
      </c>
      <c r="E11" s="141" t="s">
        <v>12</v>
      </c>
      <c r="F11" s="142"/>
      <c r="G11" s="142"/>
      <c r="H11" s="142"/>
      <c r="I11" s="142"/>
      <c r="J11" s="142"/>
      <c r="K11" s="142"/>
      <c r="L11" s="142"/>
      <c r="M11" s="143"/>
      <c r="N11" s="126"/>
      <c r="O11" s="17"/>
      <c r="P11" s="17"/>
      <c r="Q11" s="63" t="s">
        <v>38</v>
      </c>
      <c r="R11" s="57">
        <v>14</v>
      </c>
      <c r="S11" s="57">
        <f>COUNTIF($B$11:$N$97,"Chir. Urgenza")</f>
        <v>14</v>
      </c>
    </row>
    <row r="12" spans="2:19" ht="20.25" customHeight="1" x14ac:dyDescent="0.2">
      <c r="B12" s="121"/>
      <c r="C12" s="77" t="s">
        <v>9</v>
      </c>
      <c r="D12" s="78">
        <v>46297</v>
      </c>
      <c r="E12" s="135"/>
      <c r="F12" s="136"/>
      <c r="G12" s="136"/>
      <c r="H12" s="136"/>
      <c r="I12" s="136"/>
      <c r="J12" s="136"/>
      <c r="K12" s="136"/>
      <c r="L12" s="136"/>
      <c r="M12" s="137"/>
      <c r="N12" s="126"/>
      <c r="O12" s="17"/>
      <c r="P12" s="17"/>
      <c r="Q12" s="64" t="s">
        <v>39</v>
      </c>
      <c r="R12" s="57">
        <v>14</v>
      </c>
      <c r="S12" s="57">
        <f>COUNTIF($B$11:$N$97,"Anestesiologia")</f>
        <v>14</v>
      </c>
    </row>
    <row r="13" spans="2:19" ht="20.25" customHeight="1" x14ac:dyDescent="0.2">
      <c r="B13" s="121"/>
      <c r="C13" s="79" t="s">
        <v>10</v>
      </c>
      <c r="D13" s="80">
        <v>46298</v>
      </c>
      <c r="E13" s="129"/>
      <c r="F13" s="130"/>
      <c r="G13" s="130"/>
      <c r="H13" s="130"/>
      <c r="I13" s="130"/>
      <c r="J13" s="130"/>
      <c r="K13" s="130"/>
      <c r="L13" s="130"/>
      <c r="M13" s="131"/>
      <c r="N13" s="126"/>
      <c r="O13" s="17"/>
      <c r="P13" s="17"/>
      <c r="Q13" s="65" t="s">
        <v>33</v>
      </c>
      <c r="R13" s="57">
        <v>21</v>
      </c>
      <c r="S13" s="57">
        <f>COUNTIF($B$11:$N$97,"Mal. Sangue")</f>
        <v>21</v>
      </c>
    </row>
    <row r="14" spans="2:19" ht="20.25" customHeight="1" x14ac:dyDescent="0.2">
      <c r="B14" s="121"/>
      <c r="C14" s="79" t="s">
        <v>11</v>
      </c>
      <c r="D14" s="80">
        <v>46299</v>
      </c>
      <c r="E14" s="129"/>
      <c r="F14" s="130"/>
      <c r="G14" s="130"/>
      <c r="H14" s="130"/>
      <c r="I14" s="130"/>
      <c r="J14" s="130"/>
      <c r="K14" s="130"/>
      <c r="L14" s="130"/>
      <c r="M14" s="131"/>
      <c r="N14" s="126"/>
      <c r="O14" s="17"/>
      <c r="P14" s="17"/>
      <c r="Q14" s="66" t="s">
        <v>32</v>
      </c>
      <c r="R14" s="57">
        <v>14</v>
      </c>
      <c r="S14" s="57">
        <f>COUNTIF($B$11:$N$97,"Oncologia")</f>
        <v>14</v>
      </c>
    </row>
    <row r="15" spans="2:19" ht="20.25" customHeight="1" x14ac:dyDescent="0.2">
      <c r="B15" s="121"/>
      <c r="C15" s="77" t="s">
        <v>5</v>
      </c>
      <c r="D15" s="78">
        <v>46300</v>
      </c>
      <c r="E15" s="54" t="s">
        <v>36</v>
      </c>
      <c r="F15" s="46" t="s">
        <v>36</v>
      </c>
      <c r="G15" s="45" t="s">
        <v>35</v>
      </c>
      <c r="H15" s="45" t="s">
        <v>35</v>
      </c>
      <c r="I15" s="45" t="s">
        <v>35</v>
      </c>
      <c r="J15" s="5"/>
      <c r="K15" s="27" t="s">
        <v>32</v>
      </c>
      <c r="L15" s="27" t="s">
        <v>32</v>
      </c>
      <c r="M15" s="43" t="s">
        <v>32</v>
      </c>
      <c r="N15" s="126"/>
      <c r="O15" s="17"/>
      <c r="P15" s="17"/>
      <c r="Q15" s="61" t="s">
        <v>35</v>
      </c>
      <c r="R15" s="57">
        <v>21</v>
      </c>
      <c r="S15" s="57">
        <f>COUNTIF($B$11:$N$97,"Geriatria")</f>
        <v>21</v>
      </c>
    </row>
    <row r="16" spans="2:19" ht="20.25" customHeight="1" x14ac:dyDescent="0.2">
      <c r="B16" s="121"/>
      <c r="C16" s="77" t="s">
        <v>6</v>
      </c>
      <c r="D16" s="78">
        <v>46301</v>
      </c>
      <c r="E16" s="54" t="s">
        <v>36</v>
      </c>
      <c r="F16" s="46" t="s">
        <v>36</v>
      </c>
      <c r="G16" s="45" t="s">
        <v>35</v>
      </c>
      <c r="H16" s="45" t="s">
        <v>35</v>
      </c>
      <c r="I16" s="45" t="s">
        <v>35</v>
      </c>
      <c r="J16" s="5"/>
      <c r="K16" s="27" t="s">
        <v>32</v>
      </c>
      <c r="L16" s="27" t="s">
        <v>32</v>
      </c>
      <c r="M16" s="43" t="s">
        <v>32</v>
      </c>
      <c r="N16" s="126"/>
      <c r="O16" s="17"/>
      <c r="P16" s="17"/>
      <c r="Q16" s="58" t="s">
        <v>34</v>
      </c>
      <c r="R16" s="57">
        <v>14</v>
      </c>
      <c r="S16" s="57">
        <f>COUNTIF($B$11:$N$97,"Reumatologia")</f>
        <v>14</v>
      </c>
    </row>
    <row r="17" spans="2:19" ht="20.25" customHeight="1" x14ac:dyDescent="0.2">
      <c r="B17" s="121"/>
      <c r="C17" s="77" t="s">
        <v>7</v>
      </c>
      <c r="D17" s="78">
        <v>46302</v>
      </c>
      <c r="E17" s="54" t="s">
        <v>36</v>
      </c>
      <c r="F17" s="46" t="s">
        <v>36</v>
      </c>
      <c r="G17" s="45" t="s">
        <v>35</v>
      </c>
      <c r="H17" s="45" t="s">
        <v>35</v>
      </c>
      <c r="I17" s="45" t="s">
        <v>35</v>
      </c>
      <c r="J17" s="5"/>
      <c r="K17" s="27" t="s">
        <v>32</v>
      </c>
      <c r="L17" s="27" t="s">
        <v>32</v>
      </c>
      <c r="M17" s="43" t="s">
        <v>32</v>
      </c>
      <c r="N17" s="126"/>
      <c r="O17" s="17"/>
      <c r="P17" s="17"/>
      <c r="Q17" s="59" t="s">
        <v>30</v>
      </c>
      <c r="R17" s="57">
        <v>35</v>
      </c>
      <c r="S17" s="57">
        <f>COUNTIF($B$11:$N$97,"Medicina Interna")</f>
        <v>35</v>
      </c>
    </row>
    <row r="18" spans="2:19" ht="20.25" customHeight="1" x14ac:dyDescent="0.2">
      <c r="B18" s="121"/>
      <c r="C18" s="77" t="s">
        <v>8</v>
      </c>
      <c r="D18" s="78">
        <v>46303</v>
      </c>
      <c r="E18" s="54" t="s">
        <v>36</v>
      </c>
      <c r="F18" s="46" t="s">
        <v>36</v>
      </c>
      <c r="G18" s="45" t="s">
        <v>35</v>
      </c>
      <c r="H18" s="45" t="s">
        <v>35</v>
      </c>
      <c r="I18" s="45" t="s">
        <v>35</v>
      </c>
      <c r="J18" s="5"/>
      <c r="K18" s="27" t="s">
        <v>32</v>
      </c>
      <c r="L18" s="27" t="s">
        <v>32</v>
      </c>
      <c r="M18" s="43" t="s">
        <v>32</v>
      </c>
      <c r="N18" s="126"/>
      <c r="O18" s="17"/>
      <c r="P18" s="17"/>
      <c r="Q18" s="62" t="s">
        <v>40</v>
      </c>
      <c r="R18" s="57">
        <v>14</v>
      </c>
      <c r="S18" s="57">
        <f>COUNTIF($B$11:$N$97,"Medicina Famiglia")</f>
        <v>14</v>
      </c>
    </row>
    <row r="19" spans="2:19" ht="20.25" customHeight="1" x14ac:dyDescent="0.2">
      <c r="B19" s="121"/>
      <c r="C19" s="77" t="s">
        <v>9</v>
      </c>
      <c r="D19" s="78">
        <v>46304</v>
      </c>
      <c r="E19" s="54" t="s">
        <v>36</v>
      </c>
      <c r="F19" s="46" t="s">
        <v>36</v>
      </c>
      <c r="G19" s="46" t="s">
        <v>36</v>
      </c>
      <c r="H19" s="45" t="s">
        <v>35</v>
      </c>
      <c r="I19" s="45" t="s">
        <v>35</v>
      </c>
      <c r="J19" s="45" t="s">
        <v>35</v>
      </c>
      <c r="K19" s="5"/>
      <c r="L19" s="27" t="s">
        <v>32</v>
      </c>
      <c r="M19" s="43" t="s">
        <v>32</v>
      </c>
      <c r="N19" s="126"/>
      <c r="O19" s="17"/>
      <c r="P19" s="17"/>
      <c r="Q19" s="67" t="s">
        <v>36</v>
      </c>
      <c r="R19" s="57">
        <v>35</v>
      </c>
      <c r="S19" s="57">
        <f>COUNTIF($B$11:$N$97,"Chirurgia Gen.")</f>
        <v>35</v>
      </c>
    </row>
    <row r="20" spans="2:19" ht="20.25" customHeight="1" x14ac:dyDescent="0.2">
      <c r="B20" s="121"/>
      <c r="C20" s="79" t="s">
        <v>10</v>
      </c>
      <c r="D20" s="80">
        <v>46305</v>
      </c>
      <c r="E20" s="129"/>
      <c r="F20" s="130"/>
      <c r="G20" s="130"/>
      <c r="H20" s="130"/>
      <c r="I20" s="130"/>
      <c r="J20" s="130"/>
      <c r="K20" s="130"/>
      <c r="L20" s="130"/>
      <c r="M20" s="131"/>
      <c r="N20" s="126"/>
      <c r="O20" s="17"/>
      <c r="P20" s="17"/>
      <c r="Q20" s="68" t="s">
        <v>37</v>
      </c>
      <c r="R20" s="57">
        <v>14</v>
      </c>
      <c r="S20" s="57">
        <f>COUNTIF($B$11:$N$98,"Chir. Oncologica")</f>
        <v>14</v>
      </c>
    </row>
    <row r="21" spans="2:19" ht="20.25" customHeight="1" x14ac:dyDescent="0.2">
      <c r="B21" s="121"/>
      <c r="C21" s="79" t="s">
        <v>11</v>
      </c>
      <c r="D21" s="80">
        <v>46306</v>
      </c>
      <c r="E21" s="129"/>
      <c r="F21" s="130"/>
      <c r="G21" s="130"/>
      <c r="H21" s="130"/>
      <c r="I21" s="130"/>
      <c r="J21" s="130"/>
      <c r="K21" s="130"/>
      <c r="L21" s="130"/>
      <c r="M21" s="131"/>
      <c r="N21" s="126"/>
      <c r="O21" s="17"/>
      <c r="P21" s="17"/>
    </row>
    <row r="22" spans="2:19" ht="20.25" customHeight="1" x14ac:dyDescent="0.2">
      <c r="B22" s="121"/>
      <c r="C22" s="77" t="s">
        <v>5</v>
      </c>
      <c r="D22" s="78">
        <v>46307</v>
      </c>
      <c r="E22" s="135" t="s">
        <v>12</v>
      </c>
      <c r="F22" s="136"/>
      <c r="G22" s="136"/>
      <c r="H22" s="136"/>
      <c r="I22" s="136"/>
      <c r="J22" s="136"/>
      <c r="K22" s="136"/>
      <c r="L22" s="136"/>
      <c r="M22" s="137"/>
      <c r="N22" s="126"/>
      <c r="O22" s="17"/>
      <c r="P22" s="17"/>
    </row>
    <row r="23" spans="2:19" ht="20.25" customHeight="1" x14ac:dyDescent="0.2">
      <c r="B23" s="121"/>
      <c r="C23" s="77" t="s">
        <v>6</v>
      </c>
      <c r="D23" s="78">
        <v>46308</v>
      </c>
      <c r="E23" s="135"/>
      <c r="F23" s="136"/>
      <c r="G23" s="136"/>
      <c r="H23" s="136"/>
      <c r="I23" s="136"/>
      <c r="J23" s="136"/>
      <c r="K23" s="136"/>
      <c r="L23" s="136"/>
      <c r="M23" s="137"/>
      <c r="N23" s="126"/>
      <c r="O23" s="17"/>
      <c r="P23" s="17"/>
    </row>
    <row r="24" spans="2:19" ht="20.25" customHeight="1" x14ac:dyDescent="0.2">
      <c r="B24" s="121"/>
      <c r="C24" s="77" t="s">
        <v>7</v>
      </c>
      <c r="D24" s="78">
        <v>46309</v>
      </c>
      <c r="E24" s="135"/>
      <c r="F24" s="136"/>
      <c r="G24" s="136"/>
      <c r="H24" s="136"/>
      <c r="I24" s="136"/>
      <c r="J24" s="136"/>
      <c r="K24" s="136"/>
      <c r="L24" s="136"/>
      <c r="M24" s="137"/>
      <c r="N24" s="126"/>
      <c r="O24" s="17"/>
      <c r="P24" s="17"/>
    </row>
    <row r="25" spans="2:19" ht="20.25" customHeight="1" x14ac:dyDescent="0.2">
      <c r="B25" s="121"/>
      <c r="C25" s="77" t="s">
        <v>8</v>
      </c>
      <c r="D25" s="78">
        <v>46310</v>
      </c>
      <c r="E25" s="135"/>
      <c r="F25" s="136"/>
      <c r="G25" s="136"/>
      <c r="H25" s="136"/>
      <c r="I25" s="136"/>
      <c r="J25" s="136"/>
      <c r="K25" s="136"/>
      <c r="L25" s="136"/>
      <c r="M25" s="137"/>
      <c r="N25" s="126"/>
      <c r="O25" s="17"/>
      <c r="P25" s="17"/>
    </row>
    <row r="26" spans="2:19" ht="20.25" customHeight="1" x14ac:dyDescent="0.2">
      <c r="B26" s="121"/>
      <c r="C26" s="77" t="s">
        <v>9</v>
      </c>
      <c r="D26" s="78">
        <v>46311</v>
      </c>
      <c r="E26" s="135"/>
      <c r="F26" s="136"/>
      <c r="G26" s="136"/>
      <c r="H26" s="136"/>
      <c r="I26" s="136"/>
      <c r="J26" s="136"/>
      <c r="K26" s="136"/>
      <c r="L26" s="136"/>
      <c r="M26" s="137"/>
      <c r="N26" s="126"/>
      <c r="O26" s="17"/>
      <c r="P26" s="17"/>
    </row>
    <row r="27" spans="2:19" ht="20.25" customHeight="1" x14ac:dyDescent="0.2">
      <c r="B27" s="121"/>
      <c r="C27" s="79" t="s">
        <v>10</v>
      </c>
      <c r="D27" s="80">
        <v>46312</v>
      </c>
      <c r="E27" s="129"/>
      <c r="F27" s="130"/>
      <c r="G27" s="130"/>
      <c r="H27" s="130"/>
      <c r="I27" s="130"/>
      <c r="J27" s="130"/>
      <c r="K27" s="130"/>
      <c r="L27" s="130"/>
      <c r="M27" s="131"/>
      <c r="N27" s="126"/>
      <c r="O27" s="17"/>
      <c r="P27" s="17"/>
    </row>
    <row r="28" spans="2:19" ht="20.25" customHeight="1" x14ac:dyDescent="0.2">
      <c r="B28" s="121"/>
      <c r="C28" s="79" t="s">
        <v>11</v>
      </c>
      <c r="D28" s="80">
        <v>46313</v>
      </c>
      <c r="E28" s="129"/>
      <c r="F28" s="130"/>
      <c r="G28" s="130"/>
      <c r="H28" s="130"/>
      <c r="I28" s="130"/>
      <c r="J28" s="130"/>
      <c r="K28" s="130"/>
      <c r="L28" s="130"/>
      <c r="M28" s="131"/>
      <c r="N28" s="126"/>
      <c r="O28" s="17"/>
      <c r="P28" s="17"/>
    </row>
    <row r="29" spans="2:19" ht="20.25" customHeight="1" x14ac:dyDescent="0.2">
      <c r="B29" s="121"/>
      <c r="C29" s="77" t="s">
        <v>5</v>
      </c>
      <c r="D29" s="78">
        <v>46314</v>
      </c>
      <c r="E29" s="54" t="s">
        <v>36</v>
      </c>
      <c r="F29" s="46" t="s">
        <v>36</v>
      </c>
      <c r="G29" s="45" t="s">
        <v>35</v>
      </c>
      <c r="H29" s="45" t="s">
        <v>35</v>
      </c>
      <c r="I29" s="45" t="s">
        <v>35</v>
      </c>
      <c r="J29" s="5"/>
      <c r="K29" s="6" t="s">
        <v>40</v>
      </c>
      <c r="L29" s="6" t="s">
        <v>40</v>
      </c>
      <c r="M29" s="14" t="s">
        <v>40</v>
      </c>
      <c r="N29" s="126"/>
      <c r="O29" s="17"/>
      <c r="P29" s="17"/>
    </row>
    <row r="30" spans="2:19" ht="20.25" customHeight="1" x14ac:dyDescent="0.2">
      <c r="B30" s="121"/>
      <c r="C30" s="77" t="s">
        <v>6</v>
      </c>
      <c r="D30" s="78">
        <v>46315</v>
      </c>
      <c r="E30" s="54" t="s">
        <v>36</v>
      </c>
      <c r="F30" s="46" t="s">
        <v>36</v>
      </c>
      <c r="G30" s="45" t="s">
        <v>35</v>
      </c>
      <c r="H30" s="45" t="s">
        <v>35</v>
      </c>
      <c r="I30" s="45" t="s">
        <v>35</v>
      </c>
      <c r="J30" s="5"/>
      <c r="K30" s="6" t="s">
        <v>40</v>
      </c>
      <c r="L30" s="6" t="s">
        <v>40</v>
      </c>
      <c r="M30" s="14" t="s">
        <v>40</v>
      </c>
      <c r="N30" s="126"/>
      <c r="O30" s="17"/>
      <c r="P30" s="17"/>
    </row>
    <row r="31" spans="2:19" ht="20.25" customHeight="1" x14ac:dyDescent="0.2">
      <c r="B31" s="121"/>
      <c r="C31" s="77" t="s">
        <v>7</v>
      </c>
      <c r="D31" s="78">
        <v>46316</v>
      </c>
      <c r="E31" s="54" t="s">
        <v>36</v>
      </c>
      <c r="F31" s="46" t="s">
        <v>36</v>
      </c>
      <c r="G31" s="46" t="s">
        <v>36</v>
      </c>
      <c r="H31" s="52" t="s">
        <v>39</v>
      </c>
      <c r="I31" s="52" t="s">
        <v>39</v>
      </c>
      <c r="J31" s="5"/>
      <c r="K31" s="6" t="s">
        <v>40</v>
      </c>
      <c r="L31" s="6" t="s">
        <v>40</v>
      </c>
      <c r="M31" s="14" t="s">
        <v>40</v>
      </c>
      <c r="N31" s="126"/>
      <c r="O31" s="17"/>
      <c r="P31" s="17"/>
    </row>
    <row r="32" spans="2:19" ht="20.25" customHeight="1" x14ac:dyDescent="0.2">
      <c r="B32" s="121"/>
      <c r="C32" s="77" t="s">
        <v>8</v>
      </c>
      <c r="D32" s="78">
        <v>46317</v>
      </c>
      <c r="E32" s="54" t="s">
        <v>36</v>
      </c>
      <c r="F32" s="46" t="s">
        <v>36</v>
      </c>
      <c r="G32" s="46" t="s">
        <v>36</v>
      </c>
      <c r="H32" s="52" t="s">
        <v>39</v>
      </c>
      <c r="I32" s="52" t="s">
        <v>39</v>
      </c>
      <c r="J32" s="5"/>
      <c r="K32" s="6" t="s">
        <v>40</v>
      </c>
      <c r="L32" s="6" t="s">
        <v>40</v>
      </c>
      <c r="M32" s="14" t="s">
        <v>40</v>
      </c>
      <c r="N32" s="126"/>
      <c r="O32" s="17"/>
      <c r="P32" s="17"/>
    </row>
    <row r="33" spans="2:16" ht="20.25" customHeight="1" x14ac:dyDescent="0.2">
      <c r="B33" s="121"/>
      <c r="C33" s="77" t="s">
        <v>9</v>
      </c>
      <c r="D33" s="78">
        <v>46318</v>
      </c>
      <c r="E33" s="54" t="s">
        <v>36</v>
      </c>
      <c r="F33" s="46" t="s">
        <v>36</v>
      </c>
      <c r="G33" s="46" t="s">
        <v>36</v>
      </c>
      <c r="H33" s="52" t="s">
        <v>39</v>
      </c>
      <c r="I33" s="52" t="s">
        <v>39</v>
      </c>
      <c r="J33" s="5"/>
      <c r="K33" s="6" t="s">
        <v>40</v>
      </c>
      <c r="L33" s="6" t="s">
        <v>40</v>
      </c>
      <c r="M33" s="10"/>
      <c r="N33" s="126"/>
      <c r="O33" s="17"/>
      <c r="P33" s="17"/>
    </row>
    <row r="34" spans="2:16" ht="20.25" customHeight="1" x14ac:dyDescent="0.2">
      <c r="B34" s="121"/>
      <c r="C34" s="79" t="s">
        <v>10</v>
      </c>
      <c r="D34" s="80">
        <v>46319</v>
      </c>
      <c r="E34" s="129"/>
      <c r="F34" s="130"/>
      <c r="G34" s="130"/>
      <c r="H34" s="130"/>
      <c r="I34" s="130"/>
      <c r="J34" s="130"/>
      <c r="K34" s="130"/>
      <c r="L34" s="130"/>
      <c r="M34" s="131"/>
      <c r="N34" s="126"/>
      <c r="O34" s="17"/>
      <c r="P34" s="17"/>
    </row>
    <row r="35" spans="2:16" ht="20.25" customHeight="1" x14ac:dyDescent="0.2">
      <c r="B35" s="121"/>
      <c r="C35" s="79" t="s">
        <v>11</v>
      </c>
      <c r="D35" s="80">
        <v>46320</v>
      </c>
      <c r="E35" s="129"/>
      <c r="F35" s="130"/>
      <c r="G35" s="130"/>
      <c r="H35" s="130"/>
      <c r="I35" s="130"/>
      <c r="J35" s="130"/>
      <c r="K35" s="130"/>
      <c r="L35" s="130"/>
      <c r="M35" s="131"/>
      <c r="N35" s="126"/>
      <c r="O35" s="17"/>
      <c r="P35" s="17"/>
    </row>
    <row r="36" spans="2:16" ht="20.25" customHeight="1" x14ac:dyDescent="0.2">
      <c r="B36" s="121"/>
      <c r="C36" s="77" t="s">
        <v>5</v>
      </c>
      <c r="D36" s="78">
        <v>46321</v>
      </c>
      <c r="E36" s="135" t="s">
        <v>12</v>
      </c>
      <c r="F36" s="136"/>
      <c r="G36" s="136"/>
      <c r="H36" s="136"/>
      <c r="I36" s="136"/>
      <c r="J36" s="136"/>
      <c r="K36" s="136"/>
      <c r="L36" s="136"/>
      <c r="M36" s="137"/>
      <c r="N36" s="126"/>
      <c r="O36" s="17"/>
      <c r="P36" s="17"/>
    </row>
    <row r="37" spans="2:16" ht="20.25" customHeight="1" x14ac:dyDescent="0.2">
      <c r="B37" s="121"/>
      <c r="C37" s="77" t="s">
        <v>6</v>
      </c>
      <c r="D37" s="78">
        <v>46322</v>
      </c>
      <c r="E37" s="135"/>
      <c r="F37" s="136"/>
      <c r="G37" s="136"/>
      <c r="H37" s="136"/>
      <c r="I37" s="136"/>
      <c r="J37" s="136"/>
      <c r="K37" s="136"/>
      <c r="L37" s="136"/>
      <c r="M37" s="137"/>
      <c r="N37" s="126"/>
      <c r="O37" s="17"/>
      <c r="P37" s="17"/>
    </row>
    <row r="38" spans="2:16" ht="20.25" customHeight="1" x14ac:dyDescent="0.2">
      <c r="B38" s="121"/>
      <c r="C38" s="77" t="s">
        <v>7</v>
      </c>
      <c r="D38" s="78">
        <v>46323</v>
      </c>
      <c r="E38" s="135"/>
      <c r="F38" s="136"/>
      <c r="G38" s="136"/>
      <c r="H38" s="136"/>
      <c r="I38" s="136"/>
      <c r="J38" s="136"/>
      <c r="K38" s="136"/>
      <c r="L38" s="136"/>
      <c r="M38" s="137"/>
      <c r="N38" s="126"/>
      <c r="O38" s="17"/>
      <c r="P38" s="17"/>
    </row>
    <row r="39" spans="2:16" ht="20.25" customHeight="1" x14ac:dyDescent="0.2">
      <c r="B39" s="121"/>
      <c r="C39" s="77" t="s">
        <v>8</v>
      </c>
      <c r="D39" s="78">
        <v>46324</v>
      </c>
      <c r="E39" s="135"/>
      <c r="F39" s="136"/>
      <c r="G39" s="136"/>
      <c r="H39" s="136"/>
      <c r="I39" s="136"/>
      <c r="J39" s="136"/>
      <c r="K39" s="136"/>
      <c r="L39" s="136"/>
      <c r="M39" s="137"/>
      <c r="N39" s="126"/>
      <c r="O39" s="17"/>
      <c r="P39" s="17"/>
    </row>
    <row r="40" spans="2:16" ht="20.25" customHeight="1" x14ac:dyDescent="0.2">
      <c r="B40" s="121"/>
      <c r="C40" s="77" t="s">
        <v>9</v>
      </c>
      <c r="D40" s="78">
        <v>46325</v>
      </c>
      <c r="E40" s="135"/>
      <c r="F40" s="136"/>
      <c r="G40" s="136"/>
      <c r="H40" s="136"/>
      <c r="I40" s="136"/>
      <c r="J40" s="136"/>
      <c r="K40" s="136"/>
      <c r="L40" s="136"/>
      <c r="M40" s="137"/>
      <c r="N40" s="126"/>
      <c r="O40" s="17"/>
      <c r="P40" s="17"/>
    </row>
    <row r="41" spans="2:16" ht="20.25" customHeight="1" x14ac:dyDescent="0.2">
      <c r="B41" s="121"/>
      <c r="C41" s="79" t="s">
        <v>10</v>
      </c>
      <c r="D41" s="80">
        <v>46326</v>
      </c>
      <c r="E41" s="129"/>
      <c r="F41" s="130"/>
      <c r="G41" s="130"/>
      <c r="H41" s="130"/>
      <c r="I41" s="130"/>
      <c r="J41" s="130"/>
      <c r="K41" s="130"/>
      <c r="L41" s="130"/>
      <c r="M41" s="131"/>
      <c r="N41" s="126"/>
      <c r="O41" s="17"/>
      <c r="P41" s="17"/>
    </row>
    <row r="42" spans="2:16" ht="20.25" customHeight="1" x14ac:dyDescent="0.2">
      <c r="B42" s="121"/>
      <c r="C42" s="79" t="s">
        <v>11</v>
      </c>
      <c r="D42" s="80">
        <v>46327</v>
      </c>
      <c r="E42" s="129"/>
      <c r="F42" s="130"/>
      <c r="G42" s="130"/>
      <c r="H42" s="130"/>
      <c r="I42" s="130"/>
      <c r="J42" s="130"/>
      <c r="K42" s="130"/>
      <c r="L42" s="130"/>
      <c r="M42" s="131"/>
      <c r="N42" s="126"/>
      <c r="O42" s="17"/>
      <c r="P42" s="17"/>
    </row>
    <row r="43" spans="2:16" ht="20.25" customHeight="1" x14ac:dyDescent="0.2">
      <c r="B43" s="121"/>
      <c r="C43" s="77" t="s">
        <v>5</v>
      </c>
      <c r="D43" s="78">
        <v>46328</v>
      </c>
      <c r="E43" s="54" t="s">
        <v>36</v>
      </c>
      <c r="F43" s="46" t="s">
        <v>36</v>
      </c>
      <c r="G43" s="46" t="s">
        <v>36</v>
      </c>
      <c r="H43" s="52" t="s">
        <v>39</v>
      </c>
      <c r="I43" s="52" t="s">
        <v>39</v>
      </c>
      <c r="J43" s="5"/>
      <c r="K43" s="30" t="s">
        <v>38</v>
      </c>
      <c r="L43" s="30" t="s">
        <v>38</v>
      </c>
      <c r="M43" s="109" t="s">
        <v>38</v>
      </c>
      <c r="N43" s="126"/>
      <c r="O43" s="17"/>
      <c r="P43" s="17"/>
    </row>
    <row r="44" spans="2:16" ht="20.25" customHeight="1" x14ac:dyDescent="0.2">
      <c r="B44" s="121"/>
      <c r="C44" s="77" t="s">
        <v>6</v>
      </c>
      <c r="D44" s="78">
        <v>46329</v>
      </c>
      <c r="E44" s="54" t="s">
        <v>36</v>
      </c>
      <c r="F44" s="46" t="s">
        <v>36</v>
      </c>
      <c r="G44" s="46" t="s">
        <v>36</v>
      </c>
      <c r="H44" s="52" t="s">
        <v>39</v>
      </c>
      <c r="I44" s="52" t="s">
        <v>39</v>
      </c>
      <c r="J44" s="5"/>
      <c r="K44" s="30" t="s">
        <v>38</v>
      </c>
      <c r="L44" s="30" t="s">
        <v>38</v>
      </c>
      <c r="M44" s="109" t="s">
        <v>38</v>
      </c>
      <c r="N44" s="126"/>
      <c r="O44" s="17"/>
      <c r="P44" s="17"/>
    </row>
    <row r="45" spans="2:16" ht="20.25" customHeight="1" x14ac:dyDescent="0.2">
      <c r="B45" s="121"/>
      <c r="C45" s="77" t="s">
        <v>7</v>
      </c>
      <c r="D45" s="78">
        <v>46330</v>
      </c>
      <c r="E45" s="54" t="s">
        <v>36</v>
      </c>
      <c r="F45" s="46" t="s">
        <v>36</v>
      </c>
      <c r="G45" s="46" t="s">
        <v>36</v>
      </c>
      <c r="H45" s="52" t="s">
        <v>39</v>
      </c>
      <c r="I45" s="52" t="s">
        <v>39</v>
      </c>
      <c r="J45" s="5"/>
      <c r="K45" s="30" t="s">
        <v>38</v>
      </c>
      <c r="L45" s="30" t="s">
        <v>38</v>
      </c>
      <c r="M45" s="109" t="s">
        <v>38</v>
      </c>
      <c r="N45" s="126"/>
      <c r="O45" s="17"/>
      <c r="P45" s="17"/>
    </row>
    <row r="46" spans="2:16" ht="20.25" customHeight="1" x14ac:dyDescent="0.2">
      <c r="B46" s="121"/>
      <c r="C46" s="77" t="s">
        <v>8</v>
      </c>
      <c r="D46" s="78">
        <v>46331</v>
      </c>
      <c r="E46" s="110"/>
      <c r="F46" s="52" t="s">
        <v>39</v>
      </c>
      <c r="G46" s="52" t="s">
        <v>39</v>
      </c>
      <c r="H46" s="46" t="s">
        <v>36</v>
      </c>
      <c r="I46" s="46" t="s">
        <v>36</v>
      </c>
      <c r="J46" s="5"/>
      <c r="K46" s="30" t="s">
        <v>38</v>
      </c>
      <c r="L46" s="30" t="s">
        <v>38</v>
      </c>
      <c r="M46" s="109" t="s">
        <v>38</v>
      </c>
      <c r="N46" s="126"/>
      <c r="O46" s="17"/>
      <c r="P46" s="17"/>
    </row>
    <row r="47" spans="2:16" ht="20.25" customHeight="1" x14ac:dyDescent="0.2">
      <c r="B47" s="121"/>
      <c r="C47" s="77" t="s">
        <v>9</v>
      </c>
      <c r="D47" s="78">
        <v>46332</v>
      </c>
      <c r="E47" s="23" t="s">
        <v>30</v>
      </c>
      <c r="F47" s="24" t="s">
        <v>30</v>
      </c>
      <c r="G47" s="24" t="s">
        <v>30</v>
      </c>
      <c r="H47" s="31" t="s">
        <v>33</v>
      </c>
      <c r="I47" s="31" t="s">
        <v>33</v>
      </c>
      <c r="J47" s="5"/>
      <c r="K47" s="30" t="s">
        <v>38</v>
      </c>
      <c r="L47" s="30" t="s">
        <v>38</v>
      </c>
      <c r="M47" s="10"/>
      <c r="N47" s="126"/>
      <c r="O47" s="17"/>
      <c r="P47" s="17"/>
    </row>
    <row r="48" spans="2:16" ht="20.25" customHeight="1" x14ac:dyDescent="0.2">
      <c r="B48" s="121"/>
      <c r="C48" s="79" t="s">
        <v>10</v>
      </c>
      <c r="D48" s="80">
        <v>46333</v>
      </c>
      <c r="E48" s="129"/>
      <c r="F48" s="130"/>
      <c r="G48" s="130"/>
      <c r="H48" s="130"/>
      <c r="I48" s="130"/>
      <c r="J48" s="130"/>
      <c r="K48" s="130"/>
      <c r="L48" s="130"/>
      <c r="M48" s="131"/>
      <c r="N48" s="126"/>
      <c r="O48" s="17"/>
      <c r="P48" s="17"/>
    </row>
    <row r="49" spans="2:16" ht="20.25" customHeight="1" x14ac:dyDescent="0.2">
      <c r="B49" s="121"/>
      <c r="C49" s="79" t="s">
        <v>11</v>
      </c>
      <c r="D49" s="80">
        <v>46334</v>
      </c>
      <c r="E49" s="129"/>
      <c r="F49" s="130"/>
      <c r="G49" s="130"/>
      <c r="H49" s="130"/>
      <c r="I49" s="130"/>
      <c r="J49" s="130"/>
      <c r="K49" s="130"/>
      <c r="L49" s="130"/>
      <c r="M49" s="131"/>
      <c r="N49" s="126"/>
      <c r="O49" s="17"/>
      <c r="P49" s="17"/>
    </row>
    <row r="50" spans="2:16" ht="20.25" customHeight="1" x14ac:dyDescent="0.2">
      <c r="B50" s="121"/>
      <c r="C50" s="77" t="s">
        <v>5</v>
      </c>
      <c r="D50" s="78">
        <v>46335</v>
      </c>
      <c r="E50" s="135" t="s">
        <v>12</v>
      </c>
      <c r="F50" s="136"/>
      <c r="G50" s="136"/>
      <c r="H50" s="136"/>
      <c r="I50" s="136"/>
      <c r="J50" s="136"/>
      <c r="K50" s="136"/>
      <c r="L50" s="136"/>
      <c r="M50" s="137"/>
      <c r="N50" s="126"/>
      <c r="O50" s="17"/>
      <c r="P50" s="17"/>
    </row>
    <row r="51" spans="2:16" ht="20.25" customHeight="1" x14ac:dyDescent="0.2">
      <c r="B51" s="121"/>
      <c r="C51" s="77" t="s">
        <v>6</v>
      </c>
      <c r="D51" s="78">
        <v>46336</v>
      </c>
      <c r="E51" s="135"/>
      <c r="F51" s="136"/>
      <c r="G51" s="136"/>
      <c r="H51" s="136"/>
      <c r="I51" s="136"/>
      <c r="J51" s="136"/>
      <c r="K51" s="136"/>
      <c r="L51" s="136"/>
      <c r="M51" s="137"/>
      <c r="N51" s="126"/>
      <c r="O51" s="17"/>
      <c r="P51" s="17"/>
    </row>
    <row r="52" spans="2:16" ht="20.25" customHeight="1" x14ac:dyDescent="0.2">
      <c r="B52" s="121"/>
      <c r="C52" s="77" t="s">
        <v>7</v>
      </c>
      <c r="D52" s="78">
        <v>46337</v>
      </c>
      <c r="E52" s="135"/>
      <c r="F52" s="136"/>
      <c r="G52" s="136"/>
      <c r="H52" s="136"/>
      <c r="I52" s="136"/>
      <c r="J52" s="136"/>
      <c r="K52" s="136"/>
      <c r="L52" s="136"/>
      <c r="M52" s="137"/>
      <c r="N52" s="126"/>
      <c r="O52" s="17"/>
      <c r="P52" s="17"/>
    </row>
    <row r="53" spans="2:16" ht="20.25" customHeight="1" x14ac:dyDescent="0.2">
      <c r="B53" s="121"/>
      <c r="C53" s="77" t="s">
        <v>8</v>
      </c>
      <c r="D53" s="78">
        <v>46338</v>
      </c>
      <c r="E53" s="135"/>
      <c r="F53" s="136"/>
      <c r="G53" s="136"/>
      <c r="H53" s="136"/>
      <c r="I53" s="136"/>
      <c r="J53" s="136"/>
      <c r="K53" s="136"/>
      <c r="L53" s="136"/>
      <c r="M53" s="137"/>
      <c r="N53" s="126"/>
      <c r="O53" s="17"/>
      <c r="P53" s="17"/>
    </row>
    <row r="54" spans="2:16" ht="20.25" customHeight="1" x14ac:dyDescent="0.2">
      <c r="B54" s="121"/>
      <c r="C54" s="77" t="s">
        <v>9</v>
      </c>
      <c r="D54" s="78">
        <v>46339</v>
      </c>
      <c r="E54" s="135"/>
      <c r="F54" s="136"/>
      <c r="G54" s="136"/>
      <c r="H54" s="136"/>
      <c r="I54" s="136"/>
      <c r="J54" s="136"/>
      <c r="K54" s="136"/>
      <c r="L54" s="136"/>
      <c r="M54" s="137"/>
      <c r="N54" s="126"/>
      <c r="O54" s="17"/>
      <c r="P54" s="17"/>
    </row>
    <row r="55" spans="2:16" ht="20.25" customHeight="1" x14ac:dyDescent="0.2">
      <c r="B55" s="121"/>
      <c r="C55" s="79" t="s">
        <v>10</v>
      </c>
      <c r="D55" s="80">
        <v>46340</v>
      </c>
      <c r="E55" s="129"/>
      <c r="F55" s="130"/>
      <c r="G55" s="130"/>
      <c r="H55" s="130"/>
      <c r="I55" s="130"/>
      <c r="J55" s="130"/>
      <c r="K55" s="130"/>
      <c r="L55" s="130"/>
      <c r="M55" s="131"/>
      <c r="N55" s="126"/>
      <c r="O55" s="17"/>
      <c r="P55" s="17"/>
    </row>
    <row r="56" spans="2:16" ht="20.25" customHeight="1" x14ac:dyDescent="0.2">
      <c r="B56" s="121"/>
      <c r="C56" s="79" t="s">
        <v>11</v>
      </c>
      <c r="D56" s="80">
        <v>46341</v>
      </c>
      <c r="E56" s="129"/>
      <c r="F56" s="130"/>
      <c r="G56" s="130"/>
      <c r="H56" s="130"/>
      <c r="I56" s="130"/>
      <c r="J56" s="130"/>
      <c r="K56" s="130"/>
      <c r="L56" s="130"/>
      <c r="M56" s="131"/>
      <c r="N56" s="126"/>
      <c r="O56" s="17"/>
      <c r="P56" s="17"/>
    </row>
    <row r="57" spans="2:16" ht="20.25" customHeight="1" x14ac:dyDescent="0.2">
      <c r="B57" s="121"/>
      <c r="C57" s="77" t="s">
        <v>5</v>
      </c>
      <c r="D57" s="78">
        <v>46342</v>
      </c>
      <c r="E57" s="23" t="s">
        <v>30</v>
      </c>
      <c r="F57" s="24" t="s">
        <v>30</v>
      </c>
      <c r="G57" s="24" t="s">
        <v>30</v>
      </c>
      <c r="H57" s="31" t="s">
        <v>33</v>
      </c>
      <c r="I57" s="31" t="s">
        <v>33</v>
      </c>
      <c r="J57" s="5"/>
      <c r="K57" s="49" t="s">
        <v>37</v>
      </c>
      <c r="L57" s="49" t="s">
        <v>37</v>
      </c>
      <c r="M57" s="111" t="s">
        <v>37</v>
      </c>
      <c r="N57" s="126"/>
      <c r="O57" s="17"/>
      <c r="P57" s="17"/>
    </row>
    <row r="58" spans="2:16" ht="20.25" customHeight="1" x14ac:dyDescent="0.2">
      <c r="B58" s="121"/>
      <c r="C58" s="77" t="s">
        <v>6</v>
      </c>
      <c r="D58" s="78">
        <v>46343</v>
      </c>
      <c r="E58" s="23" t="s">
        <v>30</v>
      </c>
      <c r="F58" s="24" t="s">
        <v>30</v>
      </c>
      <c r="G58" s="24" t="s">
        <v>30</v>
      </c>
      <c r="H58" s="31" t="s">
        <v>33</v>
      </c>
      <c r="I58" s="31" t="s">
        <v>33</v>
      </c>
      <c r="J58" s="5"/>
      <c r="K58" s="49" t="s">
        <v>37</v>
      </c>
      <c r="L58" s="49" t="s">
        <v>37</v>
      </c>
      <c r="M58" s="111" t="s">
        <v>37</v>
      </c>
      <c r="N58" s="126"/>
      <c r="O58" s="17"/>
      <c r="P58" s="17"/>
    </row>
    <row r="59" spans="2:16" ht="20.25" customHeight="1" x14ac:dyDescent="0.2">
      <c r="B59" s="121"/>
      <c r="C59" s="77" t="s">
        <v>7</v>
      </c>
      <c r="D59" s="78">
        <v>46344</v>
      </c>
      <c r="E59" s="23" t="s">
        <v>30</v>
      </c>
      <c r="F59" s="24" t="s">
        <v>30</v>
      </c>
      <c r="G59" s="24" t="s">
        <v>30</v>
      </c>
      <c r="H59" s="31" t="s">
        <v>33</v>
      </c>
      <c r="I59" s="31" t="s">
        <v>33</v>
      </c>
      <c r="J59" s="5"/>
      <c r="K59" s="49" t="s">
        <v>37</v>
      </c>
      <c r="L59" s="49" t="s">
        <v>37</v>
      </c>
      <c r="M59" s="111" t="s">
        <v>37</v>
      </c>
      <c r="N59" s="126"/>
      <c r="O59" s="17"/>
      <c r="P59" s="17"/>
    </row>
    <row r="60" spans="2:16" ht="20.25" customHeight="1" x14ac:dyDescent="0.2">
      <c r="B60" s="121"/>
      <c r="C60" s="77" t="s">
        <v>8</v>
      </c>
      <c r="D60" s="78">
        <v>46345</v>
      </c>
      <c r="E60" s="23" t="s">
        <v>30</v>
      </c>
      <c r="F60" s="24" t="s">
        <v>30</v>
      </c>
      <c r="G60" s="24" t="s">
        <v>30</v>
      </c>
      <c r="H60" s="31" t="s">
        <v>33</v>
      </c>
      <c r="I60" s="31" t="s">
        <v>33</v>
      </c>
      <c r="J60" s="5"/>
      <c r="K60" s="49" t="s">
        <v>37</v>
      </c>
      <c r="L60" s="49" t="s">
        <v>37</v>
      </c>
      <c r="M60" s="111" t="s">
        <v>37</v>
      </c>
      <c r="N60" s="126"/>
      <c r="O60" s="17"/>
      <c r="P60" s="17"/>
    </row>
    <row r="61" spans="2:16" ht="20.25" customHeight="1" x14ac:dyDescent="0.2">
      <c r="B61" s="121"/>
      <c r="C61" s="77" t="s">
        <v>9</v>
      </c>
      <c r="D61" s="78">
        <v>46346</v>
      </c>
      <c r="E61" s="23" t="s">
        <v>30</v>
      </c>
      <c r="F61" s="24" t="s">
        <v>30</v>
      </c>
      <c r="G61" s="24" t="s">
        <v>30</v>
      </c>
      <c r="H61" s="31" t="s">
        <v>33</v>
      </c>
      <c r="I61" s="31" t="s">
        <v>33</v>
      </c>
      <c r="J61" s="5"/>
      <c r="K61" s="9"/>
      <c r="L61" s="49" t="s">
        <v>37</v>
      </c>
      <c r="M61" s="111" t="s">
        <v>37</v>
      </c>
      <c r="N61" s="126"/>
      <c r="O61" s="17"/>
      <c r="P61" s="17"/>
    </row>
    <row r="62" spans="2:16" ht="20.25" customHeight="1" x14ac:dyDescent="0.2">
      <c r="B62" s="121"/>
      <c r="C62" s="79" t="s">
        <v>10</v>
      </c>
      <c r="D62" s="80">
        <v>46347</v>
      </c>
      <c r="E62" s="129"/>
      <c r="F62" s="130"/>
      <c r="G62" s="130"/>
      <c r="H62" s="130"/>
      <c r="I62" s="130"/>
      <c r="J62" s="130"/>
      <c r="K62" s="130"/>
      <c r="L62" s="130"/>
      <c r="M62" s="131"/>
      <c r="N62" s="126"/>
      <c r="O62" s="17"/>
      <c r="P62" s="17"/>
    </row>
    <row r="63" spans="2:16" ht="20.25" customHeight="1" x14ac:dyDescent="0.2">
      <c r="B63" s="121"/>
      <c r="C63" s="79" t="s">
        <v>11</v>
      </c>
      <c r="D63" s="80">
        <v>46348</v>
      </c>
      <c r="E63" s="129"/>
      <c r="F63" s="130"/>
      <c r="G63" s="130"/>
      <c r="H63" s="130"/>
      <c r="I63" s="130"/>
      <c r="J63" s="130"/>
      <c r="K63" s="130"/>
      <c r="L63" s="130"/>
      <c r="M63" s="131"/>
      <c r="N63" s="126"/>
      <c r="O63" s="17"/>
      <c r="P63" s="17"/>
    </row>
    <row r="64" spans="2:16" ht="20.25" customHeight="1" x14ac:dyDescent="0.2">
      <c r="B64" s="121"/>
      <c r="C64" s="77" t="s">
        <v>5</v>
      </c>
      <c r="D64" s="78">
        <v>46349</v>
      </c>
      <c r="E64" s="135" t="s">
        <v>12</v>
      </c>
      <c r="F64" s="136"/>
      <c r="G64" s="136"/>
      <c r="H64" s="136"/>
      <c r="I64" s="136"/>
      <c r="J64" s="136"/>
      <c r="K64" s="136"/>
      <c r="L64" s="136"/>
      <c r="M64" s="137"/>
      <c r="N64" s="126"/>
      <c r="O64" s="17"/>
      <c r="P64" s="17"/>
    </row>
    <row r="65" spans="2:16" ht="20.25" customHeight="1" x14ac:dyDescent="0.2">
      <c r="B65" s="121"/>
      <c r="C65" s="77" t="s">
        <v>6</v>
      </c>
      <c r="D65" s="78">
        <v>46350</v>
      </c>
      <c r="E65" s="135"/>
      <c r="F65" s="136"/>
      <c r="G65" s="136"/>
      <c r="H65" s="136"/>
      <c r="I65" s="136"/>
      <c r="J65" s="136"/>
      <c r="K65" s="136"/>
      <c r="L65" s="136"/>
      <c r="M65" s="137"/>
      <c r="N65" s="126"/>
      <c r="O65" s="17"/>
      <c r="P65" s="17"/>
    </row>
    <row r="66" spans="2:16" ht="20.25" customHeight="1" x14ac:dyDescent="0.2">
      <c r="B66" s="121"/>
      <c r="C66" s="77" t="s">
        <v>7</v>
      </c>
      <c r="D66" s="78">
        <v>46351</v>
      </c>
      <c r="E66" s="135"/>
      <c r="F66" s="136"/>
      <c r="G66" s="136"/>
      <c r="H66" s="136"/>
      <c r="I66" s="136"/>
      <c r="J66" s="136"/>
      <c r="K66" s="136"/>
      <c r="L66" s="136"/>
      <c r="M66" s="137"/>
      <c r="N66" s="126"/>
      <c r="O66" s="17"/>
      <c r="P66" s="17"/>
    </row>
    <row r="67" spans="2:16" ht="20.25" customHeight="1" x14ac:dyDescent="0.2">
      <c r="B67" s="121"/>
      <c r="C67" s="77" t="s">
        <v>8</v>
      </c>
      <c r="D67" s="78">
        <v>46352</v>
      </c>
      <c r="E67" s="135"/>
      <c r="F67" s="136"/>
      <c r="G67" s="136"/>
      <c r="H67" s="136"/>
      <c r="I67" s="136"/>
      <c r="J67" s="136"/>
      <c r="K67" s="136"/>
      <c r="L67" s="136"/>
      <c r="M67" s="137"/>
      <c r="N67" s="126"/>
      <c r="O67" s="17"/>
      <c r="P67" s="17"/>
    </row>
    <row r="68" spans="2:16" ht="20.25" customHeight="1" x14ac:dyDescent="0.2">
      <c r="B68" s="121"/>
      <c r="C68" s="77" t="s">
        <v>9</v>
      </c>
      <c r="D68" s="78">
        <v>46353</v>
      </c>
      <c r="E68" s="135"/>
      <c r="F68" s="136"/>
      <c r="G68" s="136"/>
      <c r="H68" s="136"/>
      <c r="I68" s="136"/>
      <c r="J68" s="136"/>
      <c r="K68" s="136"/>
      <c r="L68" s="136"/>
      <c r="M68" s="137"/>
      <c r="N68" s="126"/>
      <c r="O68" s="17"/>
      <c r="P68" s="17"/>
    </row>
    <row r="69" spans="2:16" ht="20.25" customHeight="1" x14ac:dyDescent="0.2">
      <c r="B69" s="121"/>
      <c r="C69" s="79" t="s">
        <v>10</v>
      </c>
      <c r="D69" s="80">
        <v>46354</v>
      </c>
      <c r="E69" s="129"/>
      <c r="F69" s="130"/>
      <c r="G69" s="130"/>
      <c r="H69" s="130"/>
      <c r="I69" s="130"/>
      <c r="J69" s="130"/>
      <c r="K69" s="130"/>
      <c r="L69" s="130"/>
      <c r="M69" s="131"/>
      <c r="N69" s="126"/>
      <c r="O69" s="17"/>
      <c r="P69" s="17"/>
    </row>
    <row r="70" spans="2:16" ht="20.25" customHeight="1" x14ac:dyDescent="0.2">
      <c r="B70" s="121"/>
      <c r="C70" s="79" t="s">
        <v>11</v>
      </c>
      <c r="D70" s="80">
        <v>46355</v>
      </c>
      <c r="E70" s="129"/>
      <c r="F70" s="130"/>
      <c r="G70" s="130"/>
      <c r="H70" s="130"/>
      <c r="I70" s="130"/>
      <c r="J70" s="130"/>
      <c r="K70" s="130"/>
      <c r="L70" s="130"/>
      <c r="M70" s="131"/>
      <c r="N70" s="126"/>
      <c r="O70" s="17"/>
      <c r="P70" s="17"/>
    </row>
    <row r="71" spans="2:16" ht="20.25" customHeight="1" x14ac:dyDescent="0.2">
      <c r="B71" s="121"/>
      <c r="C71" s="77" t="s">
        <v>5</v>
      </c>
      <c r="D71" s="78">
        <v>46356</v>
      </c>
      <c r="E71" s="23" t="s">
        <v>30</v>
      </c>
      <c r="F71" s="24" t="s">
        <v>30</v>
      </c>
      <c r="G71" s="31" t="s">
        <v>33</v>
      </c>
      <c r="H71" s="31" t="s">
        <v>33</v>
      </c>
      <c r="I71" s="31" t="s">
        <v>33</v>
      </c>
      <c r="J71" s="5"/>
      <c r="K71" s="22" t="s">
        <v>34</v>
      </c>
      <c r="L71" s="22" t="s">
        <v>34</v>
      </c>
      <c r="M71" s="44" t="s">
        <v>34</v>
      </c>
      <c r="N71" s="126"/>
      <c r="O71" s="17"/>
      <c r="P71" s="17"/>
    </row>
    <row r="72" spans="2:16" ht="20.25" customHeight="1" x14ac:dyDescent="0.2">
      <c r="B72" s="121"/>
      <c r="C72" s="77" t="s">
        <v>6</v>
      </c>
      <c r="D72" s="78">
        <v>46357</v>
      </c>
      <c r="E72" s="23" t="s">
        <v>30</v>
      </c>
      <c r="F72" s="24" t="s">
        <v>30</v>
      </c>
      <c r="G72" s="31" t="s">
        <v>33</v>
      </c>
      <c r="H72" s="31" t="s">
        <v>33</v>
      </c>
      <c r="I72" s="31" t="s">
        <v>33</v>
      </c>
      <c r="J72" s="5"/>
      <c r="K72" s="22" t="s">
        <v>34</v>
      </c>
      <c r="L72" s="22" t="s">
        <v>34</v>
      </c>
      <c r="M72" s="44" t="s">
        <v>34</v>
      </c>
      <c r="N72" s="126"/>
      <c r="O72" s="17"/>
      <c r="P72" s="17"/>
    </row>
    <row r="73" spans="2:16" ht="20.25" customHeight="1" x14ac:dyDescent="0.2">
      <c r="B73" s="121"/>
      <c r="C73" s="77" t="s">
        <v>7</v>
      </c>
      <c r="D73" s="78">
        <v>46358</v>
      </c>
      <c r="E73" s="23" t="s">
        <v>30</v>
      </c>
      <c r="F73" s="24" t="s">
        <v>30</v>
      </c>
      <c r="G73" s="31" t="s">
        <v>33</v>
      </c>
      <c r="H73" s="31" t="s">
        <v>33</v>
      </c>
      <c r="I73" s="31" t="s">
        <v>33</v>
      </c>
      <c r="J73" s="5"/>
      <c r="K73" s="22" t="s">
        <v>34</v>
      </c>
      <c r="L73" s="22" t="s">
        <v>34</v>
      </c>
      <c r="M73" s="44" t="s">
        <v>34</v>
      </c>
      <c r="N73" s="126"/>
      <c r="O73" s="17"/>
      <c r="P73" s="17"/>
    </row>
    <row r="74" spans="2:16" ht="20.25" customHeight="1" x14ac:dyDescent="0.2">
      <c r="B74" s="121"/>
      <c r="C74" s="77" t="s">
        <v>8</v>
      </c>
      <c r="D74" s="78">
        <v>46359</v>
      </c>
      <c r="E74" s="23" t="s">
        <v>30</v>
      </c>
      <c r="F74" s="24" t="s">
        <v>30</v>
      </c>
      <c r="G74" s="42" t="s">
        <v>31</v>
      </c>
      <c r="H74" s="42" t="s">
        <v>31</v>
      </c>
      <c r="I74" s="42" t="s">
        <v>31</v>
      </c>
      <c r="J74" s="8"/>
      <c r="K74" s="22" t="s">
        <v>34</v>
      </c>
      <c r="L74" s="22" t="s">
        <v>34</v>
      </c>
      <c r="M74" s="44" t="s">
        <v>34</v>
      </c>
      <c r="N74" s="126"/>
      <c r="O74" s="17"/>
      <c r="P74" s="17"/>
    </row>
    <row r="75" spans="2:16" ht="20.25" customHeight="1" x14ac:dyDescent="0.2">
      <c r="B75" s="121"/>
      <c r="C75" s="77" t="s">
        <v>9</v>
      </c>
      <c r="D75" s="78">
        <v>46360</v>
      </c>
      <c r="E75" s="23" t="s">
        <v>30</v>
      </c>
      <c r="F75" s="24" t="s">
        <v>30</v>
      </c>
      <c r="G75" s="24" t="s">
        <v>30</v>
      </c>
      <c r="H75" s="42" t="s">
        <v>31</v>
      </c>
      <c r="I75" s="42" t="s">
        <v>31</v>
      </c>
      <c r="J75" s="18"/>
      <c r="K75" s="22" t="s">
        <v>34</v>
      </c>
      <c r="L75" s="22" t="s">
        <v>34</v>
      </c>
      <c r="M75" s="7"/>
      <c r="N75" s="126"/>
      <c r="O75" s="17"/>
      <c r="P75" s="17"/>
    </row>
    <row r="76" spans="2:16" ht="20.25" customHeight="1" x14ac:dyDescent="0.2">
      <c r="B76" s="121"/>
      <c r="C76" s="79" t="s">
        <v>10</v>
      </c>
      <c r="D76" s="80">
        <v>46361</v>
      </c>
      <c r="E76" s="129"/>
      <c r="F76" s="130"/>
      <c r="G76" s="130"/>
      <c r="H76" s="130"/>
      <c r="I76" s="130"/>
      <c r="J76" s="130"/>
      <c r="K76" s="130"/>
      <c r="L76" s="130"/>
      <c r="M76" s="131"/>
      <c r="N76" s="126"/>
      <c r="O76" s="17"/>
      <c r="P76" s="17"/>
    </row>
    <row r="77" spans="2:16" ht="20.25" customHeight="1" x14ac:dyDescent="0.2">
      <c r="B77" s="121"/>
      <c r="C77" s="79" t="s">
        <v>11</v>
      </c>
      <c r="D77" s="80">
        <v>46362</v>
      </c>
      <c r="E77" s="129"/>
      <c r="F77" s="130"/>
      <c r="G77" s="130"/>
      <c r="H77" s="130"/>
      <c r="I77" s="130"/>
      <c r="J77" s="130"/>
      <c r="K77" s="130"/>
      <c r="L77" s="130"/>
      <c r="M77" s="131"/>
      <c r="N77" s="126"/>
      <c r="O77" s="17"/>
      <c r="P77" s="17"/>
    </row>
    <row r="78" spans="2:16" ht="20.25" customHeight="1" x14ac:dyDescent="0.2">
      <c r="B78" s="121"/>
      <c r="C78" s="79" t="s">
        <v>5</v>
      </c>
      <c r="D78" s="80">
        <v>46363</v>
      </c>
      <c r="E78" s="135" t="s">
        <v>12</v>
      </c>
      <c r="F78" s="136"/>
      <c r="G78" s="136"/>
      <c r="H78" s="136"/>
      <c r="I78" s="136"/>
      <c r="J78" s="136"/>
      <c r="K78" s="136"/>
      <c r="L78" s="136"/>
      <c r="M78" s="137"/>
      <c r="N78" s="126"/>
      <c r="O78" s="17"/>
      <c r="P78" s="17"/>
    </row>
    <row r="79" spans="2:16" ht="20.25" customHeight="1" x14ac:dyDescent="0.2">
      <c r="B79" s="121"/>
      <c r="C79" s="79" t="s">
        <v>6</v>
      </c>
      <c r="D79" s="80">
        <v>46364</v>
      </c>
      <c r="E79" s="135"/>
      <c r="F79" s="136"/>
      <c r="G79" s="136"/>
      <c r="H79" s="136"/>
      <c r="I79" s="136"/>
      <c r="J79" s="136"/>
      <c r="K79" s="136"/>
      <c r="L79" s="136"/>
      <c r="M79" s="137"/>
      <c r="N79" s="126"/>
      <c r="O79" s="17"/>
      <c r="P79" s="17"/>
    </row>
    <row r="80" spans="2:16" ht="20.25" customHeight="1" x14ac:dyDescent="0.2">
      <c r="B80" s="121"/>
      <c r="C80" s="77" t="s">
        <v>7</v>
      </c>
      <c r="D80" s="78">
        <v>46365</v>
      </c>
      <c r="E80" s="135"/>
      <c r="F80" s="136"/>
      <c r="G80" s="136"/>
      <c r="H80" s="136"/>
      <c r="I80" s="136"/>
      <c r="J80" s="136"/>
      <c r="K80" s="136"/>
      <c r="L80" s="136"/>
      <c r="M80" s="137"/>
      <c r="N80" s="126"/>
      <c r="O80" s="17"/>
      <c r="P80" s="17"/>
    </row>
    <row r="81" spans="2:16" ht="20.25" customHeight="1" x14ac:dyDescent="0.2">
      <c r="B81" s="121"/>
      <c r="C81" s="77" t="s">
        <v>8</v>
      </c>
      <c r="D81" s="78">
        <v>46366</v>
      </c>
      <c r="E81" s="135"/>
      <c r="F81" s="136"/>
      <c r="G81" s="136"/>
      <c r="H81" s="136"/>
      <c r="I81" s="136"/>
      <c r="J81" s="136"/>
      <c r="K81" s="136"/>
      <c r="L81" s="136"/>
      <c r="M81" s="137"/>
      <c r="N81" s="126"/>
      <c r="O81" s="17"/>
      <c r="P81" s="17"/>
    </row>
    <row r="82" spans="2:16" ht="20.25" customHeight="1" x14ac:dyDescent="0.2">
      <c r="B82" s="121"/>
      <c r="C82" s="77" t="s">
        <v>9</v>
      </c>
      <c r="D82" s="78">
        <v>46367</v>
      </c>
      <c r="E82" s="135"/>
      <c r="F82" s="136"/>
      <c r="G82" s="136"/>
      <c r="H82" s="136"/>
      <c r="I82" s="136"/>
      <c r="J82" s="136"/>
      <c r="K82" s="136"/>
      <c r="L82" s="136"/>
      <c r="M82" s="137"/>
      <c r="N82" s="126"/>
      <c r="O82" s="17"/>
      <c r="P82" s="17"/>
    </row>
    <row r="83" spans="2:16" ht="20.25" customHeight="1" x14ac:dyDescent="0.2">
      <c r="B83" s="121"/>
      <c r="C83" s="79" t="s">
        <v>10</v>
      </c>
      <c r="D83" s="80">
        <v>46368</v>
      </c>
      <c r="E83" s="129"/>
      <c r="F83" s="130"/>
      <c r="G83" s="130"/>
      <c r="H83" s="130"/>
      <c r="I83" s="130"/>
      <c r="J83" s="130"/>
      <c r="K83" s="130"/>
      <c r="L83" s="130"/>
      <c r="M83" s="131"/>
      <c r="N83" s="126"/>
      <c r="O83" s="17"/>
      <c r="P83" s="17"/>
    </row>
    <row r="84" spans="2:16" ht="20.25" customHeight="1" thickBot="1" x14ac:dyDescent="0.25">
      <c r="B84" s="121"/>
      <c r="C84" s="96" t="s">
        <v>11</v>
      </c>
      <c r="D84" s="97">
        <v>46369</v>
      </c>
      <c r="E84" s="212"/>
      <c r="F84" s="213"/>
      <c r="G84" s="213"/>
      <c r="H84" s="213"/>
      <c r="I84" s="213"/>
      <c r="J84" s="213"/>
      <c r="K84" s="213"/>
      <c r="L84" s="213"/>
      <c r="M84" s="214"/>
      <c r="N84" s="126"/>
      <c r="O84" s="17"/>
      <c r="P84" s="17"/>
    </row>
    <row r="85" spans="2:16" ht="20.25" customHeight="1" x14ac:dyDescent="0.2">
      <c r="B85" s="121"/>
      <c r="C85" s="173" t="s">
        <v>71</v>
      </c>
      <c r="D85" s="174"/>
      <c r="E85" s="175"/>
      <c r="F85" s="175"/>
      <c r="G85" s="175"/>
      <c r="H85" s="175"/>
      <c r="I85" s="175"/>
      <c r="J85" s="175"/>
      <c r="K85" s="175"/>
      <c r="L85" s="175"/>
      <c r="M85" s="215"/>
      <c r="N85" s="127"/>
      <c r="O85" s="17"/>
      <c r="P85" s="17"/>
    </row>
    <row r="86" spans="2:16" ht="20.25" customHeight="1" thickBot="1" x14ac:dyDescent="0.25">
      <c r="B86" s="121"/>
      <c r="C86" s="176"/>
      <c r="D86" s="177"/>
      <c r="E86" s="177"/>
      <c r="F86" s="177"/>
      <c r="G86" s="177"/>
      <c r="H86" s="177"/>
      <c r="I86" s="177"/>
      <c r="J86" s="177"/>
      <c r="K86" s="177"/>
      <c r="L86" s="177"/>
      <c r="M86" s="211"/>
      <c r="N86" s="127"/>
      <c r="O86" s="17"/>
      <c r="P86" s="17"/>
    </row>
    <row r="87" spans="2:16" ht="20.25" customHeight="1" x14ac:dyDescent="0.2">
      <c r="B87" s="121"/>
      <c r="C87" s="75" t="s">
        <v>8</v>
      </c>
      <c r="D87" s="76">
        <v>46394</v>
      </c>
      <c r="E87" s="141" t="s">
        <v>12</v>
      </c>
      <c r="F87" s="142"/>
      <c r="G87" s="142"/>
      <c r="H87" s="142"/>
      <c r="I87" s="142"/>
      <c r="J87" s="142"/>
      <c r="K87" s="142"/>
      <c r="L87" s="142"/>
      <c r="M87" s="143"/>
      <c r="N87" s="126"/>
      <c r="O87" s="17"/>
      <c r="P87" s="17"/>
    </row>
    <row r="88" spans="2:16" ht="20.25" customHeight="1" x14ac:dyDescent="0.2">
      <c r="B88" s="121"/>
      <c r="C88" s="77" t="s">
        <v>9</v>
      </c>
      <c r="D88" s="78">
        <v>46395</v>
      </c>
      <c r="E88" s="135"/>
      <c r="F88" s="136"/>
      <c r="G88" s="136"/>
      <c r="H88" s="136"/>
      <c r="I88" s="136"/>
      <c r="J88" s="136"/>
      <c r="K88" s="136"/>
      <c r="L88" s="136"/>
      <c r="M88" s="137"/>
      <c r="N88" s="126"/>
      <c r="O88" s="17"/>
      <c r="P88" s="17"/>
    </row>
    <row r="89" spans="2:16" ht="20.25" customHeight="1" x14ac:dyDescent="0.2">
      <c r="B89" s="121"/>
      <c r="C89" s="79" t="s">
        <v>10</v>
      </c>
      <c r="D89" s="80">
        <v>46396</v>
      </c>
      <c r="E89" s="129"/>
      <c r="F89" s="130"/>
      <c r="G89" s="130"/>
      <c r="H89" s="130"/>
      <c r="I89" s="130"/>
      <c r="J89" s="130"/>
      <c r="K89" s="130"/>
      <c r="L89" s="130"/>
      <c r="M89" s="131"/>
      <c r="N89" s="126"/>
      <c r="O89" s="17"/>
      <c r="P89" s="17"/>
    </row>
    <row r="90" spans="2:16" ht="20.25" customHeight="1" x14ac:dyDescent="0.2">
      <c r="B90" s="121"/>
      <c r="C90" s="79" t="s">
        <v>11</v>
      </c>
      <c r="D90" s="80">
        <v>46397</v>
      </c>
      <c r="E90" s="129"/>
      <c r="F90" s="130"/>
      <c r="G90" s="130"/>
      <c r="H90" s="130"/>
      <c r="I90" s="130"/>
      <c r="J90" s="130"/>
      <c r="K90" s="130"/>
      <c r="L90" s="130"/>
      <c r="M90" s="131"/>
      <c r="N90" s="126"/>
      <c r="O90" s="17"/>
      <c r="P90" s="17"/>
    </row>
    <row r="91" spans="2:16" ht="20.25" customHeight="1" x14ac:dyDescent="0.2">
      <c r="B91" s="121"/>
      <c r="C91" s="77" t="s">
        <v>5</v>
      </c>
      <c r="D91" s="78">
        <v>46398</v>
      </c>
      <c r="E91" s="23" t="s">
        <v>30</v>
      </c>
      <c r="F91" s="24" t="s">
        <v>30</v>
      </c>
      <c r="G91" s="42" t="s">
        <v>31</v>
      </c>
      <c r="H91" s="42" t="s">
        <v>31</v>
      </c>
      <c r="I91" s="42" t="s">
        <v>31</v>
      </c>
      <c r="J91" s="18"/>
      <c r="K91" s="18"/>
      <c r="L91" s="18"/>
      <c r="M91" s="107"/>
      <c r="N91" s="126"/>
      <c r="O91" s="17"/>
      <c r="P91" s="17"/>
    </row>
    <row r="92" spans="2:16" ht="20.25" customHeight="1" x14ac:dyDescent="0.2">
      <c r="B92" s="121"/>
      <c r="C92" s="77" t="s">
        <v>6</v>
      </c>
      <c r="D92" s="78">
        <v>46399</v>
      </c>
      <c r="E92" s="23" t="s">
        <v>30</v>
      </c>
      <c r="F92" s="24" t="s">
        <v>30</v>
      </c>
      <c r="G92" s="42" t="s">
        <v>31</v>
      </c>
      <c r="H92" s="42" t="s">
        <v>31</v>
      </c>
      <c r="I92" s="42" t="s">
        <v>31</v>
      </c>
      <c r="J92" s="18"/>
      <c r="K92" s="18"/>
      <c r="L92" s="18"/>
      <c r="M92" s="108"/>
      <c r="N92" s="126"/>
      <c r="O92" s="17"/>
      <c r="P92" s="17"/>
    </row>
    <row r="93" spans="2:16" ht="20.25" customHeight="1" x14ac:dyDescent="0.2">
      <c r="B93" s="121"/>
      <c r="C93" s="77" t="s">
        <v>7</v>
      </c>
      <c r="D93" s="78">
        <v>46400</v>
      </c>
      <c r="E93" s="23" t="s">
        <v>30</v>
      </c>
      <c r="F93" s="24" t="s">
        <v>30</v>
      </c>
      <c r="G93" s="42" t="s">
        <v>31</v>
      </c>
      <c r="H93" s="42" t="s">
        <v>31</v>
      </c>
      <c r="I93" s="72" t="s">
        <v>31</v>
      </c>
      <c r="J93" s="18"/>
      <c r="K93" s="18"/>
      <c r="L93" s="18"/>
      <c r="M93" s="108"/>
      <c r="N93" s="126"/>
      <c r="O93" s="17"/>
      <c r="P93" s="17"/>
    </row>
    <row r="94" spans="2:16" ht="20.25" customHeight="1" x14ac:dyDescent="0.2">
      <c r="B94" s="121"/>
      <c r="C94" s="77" t="s">
        <v>8</v>
      </c>
      <c r="D94" s="78">
        <v>46401</v>
      </c>
      <c r="E94" s="135" t="s">
        <v>12</v>
      </c>
      <c r="F94" s="136"/>
      <c r="G94" s="136"/>
      <c r="H94" s="136"/>
      <c r="I94" s="136"/>
      <c r="J94" s="136"/>
      <c r="K94" s="136"/>
      <c r="L94" s="136"/>
      <c r="M94" s="137"/>
      <c r="N94" s="126"/>
      <c r="O94" s="17"/>
      <c r="P94" s="17"/>
    </row>
    <row r="95" spans="2:16" ht="20.25" customHeight="1" thickBot="1" x14ac:dyDescent="0.25">
      <c r="B95" s="121"/>
      <c r="C95" s="83" t="s">
        <v>9</v>
      </c>
      <c r="D95" s="93">
        <v>46402</v>
      </c>
      <c r="E95" s="138"/>
      <c r="F95" s="139"/>
      <c r="G95" s="139"/>
      <c r="H95" s="139"/>
      <c r="I95" s="139"/>
      <c r="J95" s="139"/>
      <c r="K95" s="139"/>
      <c r="L95" s="139"/>
      <c r="M95" s="140"/>
      <c r="N95" s="126"/>
      <c r="O95" s="17"/>
      <c r="P95" s="17"/>
    </row>
    <row r="96" spans="2:16" ht="20.25" customHeight="1" x14ac:dyDescent="0.2">
      <c r="B96" s="121"/>
      <c r="C96" s="168" t="s">
        <v>55</v>
      </c>
      <c r="D96" s="169"/>
      <c r="E96" s="170"/>
      <c r="F96" s="170"/>
      <c r="G96" s="170"/>
      <c r="H96" s="170"/>
      <c r="I96" s="170"/>
      <c r="J96" s="170"/>
      <c r="K96" s="170"/>
      <c r="L96" s="170"/>
      <c r="M96" s="170"/>
      <c r="N96" s="127"/>
      <c r="O96" s="17"/>
      <c r="P96" s="17"/>
    </row>
    <row r="97" spans="2:16" ht="20.25" customHeight="1" thickBot="1" x14ac:dyDescent="0.25">
      <c r="B97" s="122"/>
      <c r="C97" s="171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28"/>
      <c r="O97" s="17"/>
      <c r="P97" s="17"/>
    </row>
    <row r="98" spans="2:16" x14ac:dyDescent="0.2">
      <c r="N98" s="17"/>
      <c r="O98" s="17"/>
      <c r="P98" s="17"/>
    </row>
    <row r="99" spans="2:16" x14ac:dyDescent="0.2">
      <c r="N99" s="17"/>
      <c r="O99" s="17"/>
      <c r="P99" s="17"/>
    </row>
    <row r="100" spans="2:16" x14ac:dyDescent="0.2">
      <c r="N100" s="17"/>
      <c r="O100" s="17"/>
      <c r="P100" s="17"/>
    </row>
    <row r="101" spans="2:16" x14ac:dyDescent="0.2">
      <c r="N101" s="17"/>
      <c r="O101" s="17"/>
      <c r="P101" s="17"/>
    </row>
    <row r="102" spans="2:16" x14ac:dyDescent="0.2">
      <c r="N102" s="17"/>
      <c r="O102" s="17"/>
      <c r="P102" s="17"/>
    </row>
    <row r="103" spans="2:16" x14ac:dyDescent="0.2">
      <c r="N103" s="17"/>
      <c r="O103" s="17"/>
      <c r="P103" s="17"/>
    </row>
    <row r="104" spans="2:16" x14ac:dyDescent="0.2">
      <c r="N104" s="17"/>
      <c r="O104" s="17"/>
      <c r="P104" s="17"/>
    </row>
    <row r="105" spans="2:16" x14ac:dyDescent="0.2">
      <c r="N105" s="17"/>
      <c r="O105" s="17"/>
      <c r="P105" s="17"/>
    </row>
    <row r="106" spans="2:16" x14ac:dyDescent="0.2">
      <c r="N106" s="17"/>
      <c r="O106" s="17"/>
      <c r="P106" s="17"/>
    </row>
    <row r="107" spans="2:16" x14ac:dyDescent="0.2">
      <c r="N107" s="17"/>
      <c r="O107" s="17"/>
      <c r="P107" s="17"/>
    </row>
    <row r="108" spans="2:16" x14ac:dyDescent="0.2">
      <c r="N108" s="17"/>
      <c r="O108" s="17"/>
      <c r="P108" s="17"/>
    </row>
    <row r="109" spans="2:16" x14ac:dyDescent="0.2">
      <c r="N109" s="17"/>
      <c r="O109" s="17"/>
      <c r="P109" s="17"/>
    </row>
    <row r="110" spans="2:16" x14ac:dyDescent="0.2">
      <c r="N110" s="17"/>
      <c r="O110" s="17"/>
      <c r="P110" s="17"/>
    </row>
    <row r="111" spans="2:16" x14ac:dyDescent="0.2">
      <c r="N111" s="17"/>
      <c r="O111" s="17"/>
      <c r="P111" s="17"/>
    </row>
  </sheetData>
  <mergeCells count="48">
    <mergeCell ref="E28:M28"/>
    <mergeCell ref="E77:M77"/>
    <mergeCell ref="C6:E6"/>
    <mergeCell ref="N6:N8"/>
    <mergeCell ref="L6:M6"/>
    <mergeCell ref="J6:K6"/>
    <mergeCell ref="H6:I6"/>
    <mergeCell ref="F6:G6"/>
    <mergeCell ref="E56:M56"/>
    <mergeCell ref="E63:M63"/>
    <mergeCell ref="E70:M70"/>
    <mergeCell ref="E55:M55"/>
    <mergeCell ref="E27:M27"/>
    <mergeCell ref="E21:M21"/>
    <mergeCell ref="E34:M34"/>
    <mergeCell ref="E36:M40"/>
    <mergeCell ref="B2:N2"/>
    <mergeCell ref="B3:N3"/>
    <mergeCell ref="B4:N4"/>
    <mergeCell ref="B5:N5"/>
    <mergeCell ref="E14:M14"/>
    <mergeCell ref="B9:N9"/>
    <mergeCell ref="B10:B97"/>
    <mergeCell ref="C10:D10"/>
    <mergeCell ref="N10:N97"/>
    <mergeCell ref="E42:M42"/>
    <mergeCell ref="C96:M97"/>
    <mergeCell ref="C85:M86"/>
    <mergeCell ref="E11:M12"/>
    <mergeCell ref="E13:M13"/>
    <mergeCell ref="E20:M20"/>
    <mergeCell ref="E22:M26"/>
    <mergeCell ref="E41:M41"/>
    <mergeCell ref="E48:M48"/>
    <mergeCell ref="E50:M54"/>
    <mergeCell ref="E35:M35"/>
    <mergeCell ref="E49:M49"/>
    <mergeCell ref="E83:M83"/>
    <mergeCell ref="E87:M88"/>
    <mergeCell ref="E89:M89"/>
    <mergeCell ref="E94:M95"/>
    <mergeCell ref="E62:M62"/>
    <mergeCell ref="E64:M68"/>
    <mergeCell ref="E69:M69"/>
    <mergeCell ref="E76:M76"/>
    <mergeCell ref="E78:M82"/>
    <mergeCell ref="E84:M84"/>
    <mergeCell ref="E90:M90"/>
  </mergeCells>
  <conditionalFormatting sqref="K15:M18">
    <cfRule type="expression" dxfId="5" priority="5" stopIfTrue="1">
      <formula>NOT(MONTH(K15)=$C$42)</formula>
    </cfRule>
    <cfRule type="expression" dxfId="4" priority="6" stopIfTrue="1">
      <formula>MATCH(K15,(((#REF!))),0)&gt;0</formula>
    </cfRule>
  </conditionalFormatting>
  <conditionalFormatting sqref="L19:M19">
    <cfRule type="expression" dxfId="3" priority="3" stopIfTrue="1">
      <formula>NOT(MONTH(L19)=$C$42)</formula>
    </cfRule>
    <cfRule type="expression" dxfId="2" priority="4" stopIfTrue="1">
      <formula>MATCH(L19,(((#REF!))),0)&gt;0</formula>
    </cfRule>
  </conditionalFormatting>
  <conditionalFormatting sqref="Q14">
    <cfRule type="expression" dxfId="1" priority="1" stopIfTrue="1">
      <formula>NOT(MONTH(Q14)=$C$42)</formula>
    </cfRule>
    <cfRule type="expression" dxfId="0" priority="2" stopIfTrue="1">
      <formula>MATCH(Q14,(((#REF!))),0)&gt;0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6A</vt:lpstr>
      <vt:lpstr>6B</vt:lpstr>
      <vt:lpstr>6C</vt:lpstr>
      <vt:lpstr>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Puzzo</cp:lastModifiedBy>
  <dcterms:created xsi:type="dcterms:W3CDTF">2023-08-23T15:54:36Z</dcterms:created>
  <dcterms:modified xsi:type="dcterms:W3CDTF">2026-07-14T17:55:36Z</dcterms:modified>
</cp:coreProperties>
</file>