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ielapuzzo/Desktop/ARCHIVIO/GDrive/Mac_Sync/FACOLTA/PRESIDENZA_CdLM_MC/Presidente_2021/Calendari/Calendario_2026/PRIMO SEMESTRE/"/>
    </mc:Choice>
  </mc:AlternateContent>
  <xr:revisionPtr revIDLastSave="0" documentId="13_ncr:1_{34D9B360-4626-9046-A078-817077909B5E}" xr6:coauthVersionLast="47" xr6:coauthVersionMax="47" xr10:uidLastSave="{00000000-0000-0000-0000-000000000000}"/>
  <bookViews>
    <workbookView xWindow="0" yWindow="500" windowWidth="23680" windowHeight="13660" tabRatio="599" activeTab="3" xr2:uid="{399F0056-C3EF-6749-B732-37CCFDCA889C}"/>
  </bookViews>
  <sheets>
    <sheet name="5A" sheetId="13" r:id="rId1"/>
    <sheet name="5B_" sheetId="15" r:id="rId2"/>
    <sheet name="5C_" sheetId="14" r:id="rId3"/>
    <sheet name="5D" sheetId="1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U22" i="16" l="1"/>
  <c r="S22" i="16"/>
  <c r="U21" i="16"/>
  <c r="S21" i="16"/>
  <c r="S20" i="16"/>
  <c r="U19" i="16"/>
  <c r="S19" i="16"/>
  <c r="S18" i="16"/>
  <c r="S17" i="16"/>
  <c r="S16" i="16"/>
  <c r="S15" i="16"/>
  <c r="S14" i="16"/>
  <c r="S13" i="16"/>
  <c r="U12" i="16"/>
  <c r="S12" i="16"/>
  <c r="U22" i="15"/>
  <c r="S22" i="15"/>
  <c r="U21" i="15"/>
  <c r="S21" i="15"/>
  <c r="S20" i="15"/>
  <c r="U19" i="15"/>
  <c r="S19" i="15"/>
  <c r="S18" i="15"/>
  <c r="S17" i="15"/>
  <c r="S16" i="15"/>
  <c r="S15" i="15"/>
  <c r="S14" i="15"/>
  <c r="S13" i="15"/>
  <c r="U12" i="15"/>
  <c r="S12" i="15"/>
  <c r="U22" i="13"/>
  <c r="S22" i="13"/>
  <c r="U21" i="13"/>
  <c r="S21" i="13"/>
  <c r="S20" i="13"/>
  <c r="U19" i="13"/>
  <c r="S19" i="13"/>
  <c r="S18" i="13"/>
  <c r="S17" i="13"/>
  <c r="S16" i="13"/>
  <c r="S15" i="13"/>
  <c r="S14" i="13"/>
  <c r="S13" i="13"/>
  <c r="U12" i="13"/>
  <c r="S12" i="13"/>
  <c r="R21" i="14" l="1"/>
  <c r="R12" i="14"/>
  <c r="T22" i="14"/>
  <c r="R22" i="14"/>
  <c r="T21" i="14"/>
  <c r="R20" i="14"/>
  <c r="T19" i="14"/>
  <c r="R19" i="14"/>
  <c r="R18" i="14"/>
  <c r="R17" i="14"/>
  <c r="R16" i="14"/>
  <c r="R15" i="14"/>
  <c r="R14" i="14"/>
  <c r="R13" i="14"/>
  <c r="T12" i="14"/>
</calcChain>
</file>

<file path=xl/sharedStrings.xml><?xml version="1.0" encoding="utf-8"?>
<sst xmlns="http://schemas.openxmlformats.org/spreadsheetml/2006/main" count="1970" uniqueCount="114">
  <si>
    <t>Università degli Studi di Catania</t>
  </si>
  <si>
    <t>Corso di Laurea Magistrale in MEDICINA e CHIRURGIA</t>
  </si>
  <si>
    <t>Insegnamento</t>
  </si>
  <si>
    <t>Docente</t>
  </si>
  <si>
    <t>Data</t>
  </si>
  <si>
    <t>lunedì</t>
  </si>
  <si>
    <t>martedì</t>
  </si>
  <si>
    <t>mercoledì</t>
  </si>
  <si>
    <t>giovedì</t>
  </si>
  <si>
    <t>venerdì</t>
  </si>
  <si>
    <t>sabato</t>
  </si>
  <si>
    <t>domenica</t>
  </si>
  <si>
    <t>AULA NON DISPONIBILE</t>
  </si>
  <si>
    <t>Corso Integrato</t>
  </si>
  <si>
    <r>
      <rPr>
        <b/>
        <sz val="9"/>
        <rFont val="Arial"/>
        <family val="2"/>
      </rPr>
      <t>Malattie dell'App. Locomotore, Fisiatria, Chirurgia Plastica, Chirurgia Maxillo-Facciale</t>
    </r>
    <r>
      <rPr>
        <sz val="9"/>
        <rFont val="Arial"/>
        <family val="2"/>
      </rPr>
      <t xml:space="preserve">
(6 CFU)</t>
    </r>
  </si>
  <si>
    <r>
      <rPr>
        <b/>
        <sz val="9"/>
        <rFont val="Arial"/>
        <family val="2"/>
      </rPr>
      <t>Farmacologia clinica
e Indicazioni terapeutiche</t>
    </r>
    <r>
      <rPr>
        <sz val="9"/>
        <rFont val="Arial"/>
        <family val="2"/>
      </rPr>
      <t xml:space="preserve">
(4 CFU)</t>
    </r>
  </si>
  <si>
    <r>
      <rPr>
        <b/>
        <sz val="9"/>
        <rFont val="Arial"/>
        <family val="2"/>
      </rPr>
      <t>Sanità pubblica e Scienze medico-legali</t>
    </r>
    <r>
      <rPr>
        <sz val="9"/>
        <rFont val="Arial"/>
        <family val="2"/>
      </rPr>
      <t xml:space="preserve">
(12 CFU)</t>
    </r>
  </si>
  <si>
    <t>Fisiatria</t>
  </si>
  <si>
    <t>Med. Interna</t>
  </si>
  <si>
    <t>Igiene</t>
  </si>
  <si>
    <t>Chir. Plastica</t>
  </si>
  <si>
    <t>Farmacologia</t>
  </si>
  <si>
    <t>Anatomia Patol.</t>
  </si>
  <si>
    <t>Med. Legale</t>
  </si>
  <si>
    <t>Mal. App. Locomotore</t>
  </si>
  <si>
    <t>Med. del Lavoro</t>
  </si>
  <si>
    <t>Chir. Maxillo-Facc.</t>
  </si>
  <si>
    <t>Diagn. per Imm. e Rad.</t>
  </si>
  <si>
    <t>08,30-09,30</t>
  </si>
  <si>
    <t>09,30-10,30</t>
  </si>
  <si>
    <t>10,30-11,30</t>
  </si>
  <si>
    <t>11,30-12,30</t>
  </si>
  <si>
    <t>12,30-13,30</t>
  </si>
  <si>
    <t>13,30-14,30</t>
  </si>
  <si>
    <t>14,30-15,30</t>
  </si>
  <si>
    <t>15,30-16,30</t>
  </si>
  <si>
    <t>16,30-17,30</t>
  </si>
  <si>
    <t>Tirocinio
6 CFU = 120 ore</t>
  </si>
  <si>
    <t>CLAUDIO BUCOLO</t>
  </si>
  <si>
    <t>Didattica FRONTALE</t>
  </si>
  <si>
    <t>22 ore</t>
  </si>
  <si>
    <t>14 ore</t>
  </si>
  <si>
    <t>7 ore</t>
  </si>
  <si>
    <t>Didattica INTEGRATIVA</t>
  </si>
  <si>
    <t>N/A</t>
  </si>
  <si>
    <t>DF Previste</t>
  </si>
  <si>
    <t>DF Programmate</t>
  </si>
  <si>
    <t>ADI Previste</t>
  </si>
  <si>
    <t>ADI Programmate</t>
  </si>
  <si>
    <t>ADI Diagn. Imm.</t>
  </si>
  <si>
    <t>ADI Igiene</t>
  </si>
  <si>
    <t>ADI Medicina Legale</t>
  </si>
  <si>
    <t>ADI Anatomia Pat.</t>
  </si>
  <si>
    <r>
      <rPr>
        <b/>
        <sz val="9"/>
        <rFont val="Arial"/>
        <family val="2"/>
      </rPr>
      <t>Diagnostica per immagini e Radioterapia</t>
    </r>
    <r>
      <rPr>
        <sz val="9"/>
        <rFont val="Arial"/>
        <family val="2"/>
      </rPr>
      <t xml:space="preserve">  
(6 CFU)</t>
    </r>
  </si>
  <si>
    <t>44 ore</t>
  </si>
  <si>
    <r>
      <t>Mal. App. Locomotore</t>
    </r>
    <r>
      <rPr>
        <sz val="9"/>
        <rFont val="Arial"/>
        <family val="2"/>
      </rPr>
      <t xml:space="preserve">
(2 CFU)</t>
    </r>
  </si>
  <si>
    <r>
      <rPr>
        <b/>
        <sz val="9"/>
        <rFont val="Arial"/>
        <family val="2"/>
      </rPr>
      <t>Fisiatria e
Riabilitazione motoria</t>
    </r>
    <r>
      <rPr>
        <sz val="9"/>
        <rFont val="Arial"/>
        <family val="2"/>
      </rPr>
      <t xml:space="preserve">
(2 CFU)</t>
    </r>
  </si>
  <si>
    <r>
      <rPr>
        <b/>
        <sz val="9"/>
        <rFont val="Arial"/>
        <family val="2"/>
      </rPr>
      <t>Chir. Maxillo-Facciale</t>
    </r>
    <r>
      <rPr>
        <sz val="9"/>
        <rFont val="Arial"/>
        <family val="2"/>
      </rPr>
      <t xml:space="preserve">
(1 CFU)</t>
    </r>
  </si>
  <si>
    <r>
      <rPr>
        <b/>
        <sz val="9"/>
        <color theme="0"/>
        <rFont val="Arial"/>
        <family val="2"/>
      </rPr>
      <t>Chir. Plastica</t>
    </r>
    <r>
      <rPr>
        <sz val="9"/>
        <color theme="0"/>
        <rFont val="Arial"/>
        <family val="2"/>
      </rPr>
      <t xml:space="preserve">
(1 CFU)</t>
    </r>
  </si>
  <si>
    <r>
      <t xml:space="preserve">Farmacologia clinica
e Ind. Terapeutiche III
</t>
    </r>
    <r>
      <rPr>
        <sz val="9"/>
        <rFont val="Arial"/>
        <family val="2"/>
      </rPr>
      <t>(2 CFU)</t>
    </r>
  </si>
  <si>
    <r>
      <t xml:space="preserve">Medicina Interna
</t>
    </r>
    <r>
      <rPr>
        <sz val="9"/>
        <rFont val="Arial"/>
        <family val="2"/>
      </rPr>
      <t>(2 CFU)</t>
    </r>
  </si>
  <si>
    <r>
      <t>Igiene e
Medicina di Comunità</t>
    </r>
    <r>
      <rPr>
        <sz val="9"/>
        <rFont val="Arial"/>
        <family val="2"/>
      </rPr>
      <t xml:space="preserve">
(7 CFU)</t>
    </r>
  </si>
  <si>
    <r>
      <rPr>
        <b/>
        <sz val="9"/>
        <rFont val="Arial"/>
        <family val="2"/>
      </rPr>
      <t>Med. del Lavoro</t>
    </r>
    <r>
      <rPr>
        <sz val="9"/>
        <rFont val="Arial"/>
        <family val="2"/>
      </rPr>
      <t xml:space="preserve">
(2 CFU)</t>
    </r>
  </si>
  <si>
    <r>
      <t>Med. Legale</t>
    </r>
    <r>
      <rPr>
        <sz val="9"/>
        <rFont val="Arial"/>
        <family val="2"/>
      </rPr>
      <t xml:space="preserve">
(3 CFU)</t>
    </r>
  </si>
  <si>
    <r>
      <t xml:space="preserve">Anatomia Patologica II
</t>
    </r>
    <r>
      <rPr>
        <sz val="9"/>
        <rFont val="Arial"/>
        <family val="2"/>
      </rPr>
      <t>(5 CFU)</t>
    </r>
  </si>
  <si>
    <t>51 ore</t>
  </si>
  <si>
    <t>ANTONELLO BASILE
CORRADO SPATOLA
PIETRO V. FOTI</t>
  </si>
  <si>
    <t>STEFANO PALMUCCI
CORRADO SPATOLA</t>
  </si>
  <si>
    <t>VITO PAVONE</t>
  </si>
  <si>
    <t>MICHELE VECCHIO</t>
  </si>
  <si>
    <t>ALBERTO BIANCHI</t>
  </si>
  <si>
    <t>ROSARIO E. PERROTTA</t>
  </si>
  <si>
    <t>RICCARDO POLOSA</t>
  </si>
  <si>
    <t>ANTONELLA P. AGODI</t>
  </si>
  <si>
    <t>CATERINA LEDDA</t>
  </si>
  <si>
    <t>CRISTOFORO POMARA NUNZIATA E. BARBERA</t>
  </si>
  <si>
    <t>GAETANO MAGRO</t>
  </si>
  <si>
    <t>CANTARELLA GIUSEPPINA</t>
  </si>
  <si>
    <t>PIETRO CASTELLINO</t>
  </si>
  <si>
    <t>MARGHERITA FERRANTE GEA OLIVERI CONTI</t>
  </si>
  <si>
    <t>GIANLUCA TESTA</t>
  </si>
  <si>
    <t>MARIA ANGELA SORTINO</t>
  </si>
  <si>
    <t>AGOSTINO GAUDIO</t>
  </si>
  <si>
    <t>MARIA FIORE
MARIANNA CONIGLIO</t>
  </si>
  <si>
    <t>VENERANDO RAPISARDA</t>
  </si>
  <si>
    <t>CRISTOFORO POMARA
MONICA SALERNO</t>
  </si>
  <si>
    <t>ROSARIO CALTABIANO</t>
  </si>
  <si>
    <t>LUCIA SALVATORELLI</t>
  </si>
  <si>
    <t>FABIO NICOLI</t>
  </si>
  <si>
    <t>SALVATORE CRIMI</t>
  </si>
  <si>
    <t>ANTONIO DI PINO</t>
  </si>
  <si>
    <t>MARTINA BARCHITTA</t>
  </si>
  <si>
    <t>GIUSEPPE BROGGI</t>
  </si>
  <si>
    <t>36 ore</t>
  </si>
  <si>
    <t>AULA 1 Comparto 10</t>
  </si>
  <si>
    <t>AULA C Torre Biologica</t>
  </si>
  <si>
    <t>AULA E Torre Biologica</t>
  </si>
  <si>
    <t>I SESSIONE ESAMI DI PROFITTO (dal 18 gennaio al 28 febbraio)</t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</si>
  <si>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A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2022/23</t>
    </r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</si>
  <si>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B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2022/23</t>
    </r>
  </si>
  <si>
    <t>Orario delle Lezioni - A.A. 2026/27 - I semestre</t>
  </si>
  <si>
    <r>
      <t>Sede</t>
    </r>
    <r>
      <rPr>
        <b/>
        <sz val="14"/>
        <color rgb="FF003366"/>
        <rFont val="Arial"/>
        <family val="2"/>
      </rPr>
      <t xml:space="preserve">
</t>
    </r>
    <r>
      <rPr>
        <b/>
        <sz val="14"/>
        <color rgb="FF002060"/>
        <rFont val="Arial"/>
        <family val="2"/>
      </rPr>
      <t>Aula A - Plesso Didattico "A. Basile"</t>
    </r>
  </si>
  <si>
    <t>AULA BUFFER (1 Comparto 10)</t>
  </si>
  <si>
    <t>TUTOR DI ATENEO
25 ore aula
25 ore online</t>
  </si>
  <si>
    <t>SOSPENSIONE DIDATTICA (dal 14 dicembre al 6 gennaio) - Appello straordinario a.a. 2025/26</t>
  </si>
  <si>
    <r>
      <t>Sede</t>
    </r>
    <r>
      <rPr>
        <b/>
        <sz val="14"/>
        <color rgb="FF003366"/>
        <rFont val="Arial"/>
        <family val="2"/>
      </rPr>
      <t xml:space="preserve">
</t>
    </r>
    <r>
      <rPr>
        <b/>
        <sz val="14"/>
        <color rgb="FF002060"/>
        <rFont val="Arial"/>
        <family val="2"/>
      </rPr>
      <t>Aula B - Plesso Didattico "A. Basile"</t>
    </r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</si>
  <si>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C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2022/23</t>
    </r>
  </si>
  <si>
    <r>
      <rPr>
        <b/>
        <i/>
        <sz val="18"/>
        <color rgb="FFC00000"/>
        <rFont val="Arial"/>
        <family val="2"/>
      </rPr>
      <t>V</t>
    </r>
    <r>
      <rPr>
        <b/>
        <i/>
        <sz val="18"/>
        <color indexed="18"/>
        <rFont val="Arial"/>
        <family val="2"/>
      </rPr>
      <t xml:space="preserve"> anno - </t>
    </r>
    <r>
      <rPr>
        <b/>
        <i/>
        <sz val="18"/>
        <color rgb="FFC00000"/>
        <rFont val="Arial"/>
        <family val="2"/>
      </rPr>
      <t>Canale D</t>
    </r>
    <r>
      <rPr>
        <b/>
        <i/>
        <sz val="18"/>
        <color indexed="18"/>
        <rFont val="Arial"/>
        <family val="2"/>
      </rPr>
      <t xml:space="preserve"> 
</t>
    </r>
    <r>
      <rPr>
        <b/>
        <i/>
        <sz val="9"/>
        <color indexed="18"/>
        <rFont val="Arial"/>
        <family val="2"/>
      </rPr>
      <t>Studenti immatricolati A.A. 2022/23</t>
    </r>
  </si>
  <si>
    <t>LE LEZIONI CONTRASSEGNATE IN ROSSO SI SVOLGERANNO PRESSO IL COMPARTO 10 E LA TORRE BIOLOGICA</t>
  </si>
  <si>
    <t xml:space="preserve">LE LEZIONI CONTRASSEGNATE IN ROSSO SI SVOLGERANNO PRESSO IL COMPARTO 10 </t>
  </si>
  <si>
    <t>ART. 23</t>
  </si>
  <si>
    <t>TUTOR DI ATENEO
15 ore aula
10 ore online</t>
  </si>
  <si>
    <t>AULA A TORRE BIOLOGICA</t>
  </si>
  <si>
    <t xml:space="preserve">LE LEZIONI CONTRASSEGNATE IN ROSSO SI SVOLGERANNO PRESSO IL COMPARTO 10 E LA TORRE BIOLOGICA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</si>
</sst>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 mmmm\ yyyy"/>
  </numFmts>
  <fonts count="4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i/>
      <sz val="18"/>
      <color indexed="18"/>
      <name val="Arial"/>
      <family val="2"/>
    </font>
    <font>
      <b/>
      <i/>
      <sz val="16"/>
      <color rgb="FFC00000"/>
      <name val="Arial"/>
      <family val="2"/>
    </font>
    <font>
      <b/>
      <i/>
      <sz val="14"/>
      <color indexed="18"/>
      <name val="Arial"/>
      <family val="2"/>
    </font>
    <font>
      <b/>
      <i/>
      <sz val="18"/>
      <color rgb="FFC00000"/>
      <name val="Arial"/>
      <family val="2"/>
    </font>
    <font>
      <b/>
      <i/>
      <sz val="9"/>
      <color indexed="1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b/>
      <sz val="14"/>
      <color rgb="FFFF0000"/>
      <name val="Arial"/>
      <family val="2"/>
    </font>
    <font>
      <b/>
      <sz val="9"/>
      <color indexed="8"/>
      <name val="Arial"/>
      <family val="2"/>
    </font>
    <font>
      <b/>
      <sz val="12"/>
      <color rgb="FF002060"/>
      <name val="Arial"/>
      <family val="2"/>
    </font>
    <font>
      <sz val="12"/>
      <name val="Arial"/>
      <family val="2"/>
    </font>
    <font>
      <sz val="8"/>
      <name val="Calibri"/>
      <family val="2"/>
      <scheme val="minor"/>
    </font>
    <font>
      <b/>
      <i/>
      <sz val="18"/>
      <color rgb="FF000080"/>
      <name val="Arial"/>
      <family val="2"/>
    </font>
    <font>
      <sz val="8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  <font>
      <b/>
      <sz val="14"/>
      <color rgb="FF003366"/>
      <name val="Arial"/>
      <family val="2"/>
    </font>
    <font>
      <b/>
      <sz val="14"/>
      <color rgb="FF002060"/>
      <name val="Arial"/>
      <family val="2"/>
    </font>
    <font>
      <b/>
      <sz val="11"/>
      <color rgb="FF00206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name val="Arial"/>
      <family val="2"/>
    </font>
    <font>
      <sz val="10"/>
      <color rgb="FFFF0000"/>
      <name val="Arial"/>
      <family val="2"/>
    </font>
    <font>
      <b/>
      <sz val="9"/>
      <color theme="1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2"/>
      <color rgb="FFFF000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  <font>
      <b/>
      <sz val="8"/>
      <color theme="1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5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12" fillId="6" borderId="10" xfId="0" applyFont="1" applyFill="1" applyBorder="1" applyAlignment="1">
      <alignment horizontal="center" vertical="center" wrapText="1"/>
    </xf>
    <xf numFmtId="0" fontId="9" fillId="6" borderId="10" xfId="0" applyFont="1" applyFill="1" applyBorder="1" applyAlignment="1">
      <alignment horizontal="center" vertical="center" wrapText="1"/>
    </xf>
    <xf numFmtId="0" fontId="9" fillId="6" borderId="11" xfId="0" applyFont="1" applyFill="1" applyBorder="1" applyAlignment="1">
      <alignment horizontal="center" vertical="center" wrapText="1"/>
    </xf>
    <xf numFmtId="0" fontId="8" fillId="4" borderId="15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" fillId="9" borderId="15" xfId="0" applyFont="1" applyFill="1" applyBorder="1" applyAlignment="1">
      <alignment horizontal="center" vertical="center" wrapText="1"/>
    </xf>
    <xf numFmtId="0" fontId="1" fillId="0" borderId="0" xfId="0" applyFont="1"/>
    <xf numFmtId="0" fontId="8" fillId="0" borderId="15" xfId="0" applyFont="1" applyBorder="1"/>
    <xf numFmtId="0" fontId="1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9" fillId="18" borderId="15" xfId="0" applyFont="1" applyFill="1" applyBorder="1" applyAlignment="1">
      <alignment horizontal="center" vertical="center" wrapText="1"/>
    </xf>
    <xf numFmtId="0" fontId="8" fillId="20" borderId="15" xfId="0" applyFont="1" applyFill="1" applyBorder="1" applyAlignment="1">
      <alignment horizontal="center" vertical="center" wrapText="1"/>
    </xf>
    <xf numFmtId="0" fontId="18" fillId="21" borderId="15" xfId="0" applyFont="1" applyFill="1" applyBorder="1" applyAlignment="1">
      <alignment horizontal="center" vertical="center" wrapText="1"/>
    </xf>
    <xf numFmtId="0" fontId="9" fillId="19" borderId="15" xfId="0" applyFont="1" applyFill="1" applyBorder="1" applyAlignment="1">
      <alignment horizontal="center" vertical="center" wrapText="1"/>
    </xf>
    <xf numFmtId="0" fontId="9" fillId="14" borderId="15" xfId="0" applyFont="1" applyFill="1" applyBorder="1" applyAlignment="1">
      <alignment horizontal="center" vertical="center" wrapText="1"/>
    </xf>
    <xf numFmtId="0" fontId="9" fillId="15" borderId="15" xfId="0" applyFont="1" applyFill="1" applyBorder="1" applyAlignment="1">
      <alignment horizontal="center" vertical="center" wrapText="1"/>
    </xf>
    <xf numFmtId="0" fontId="9" fillId="2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2" fillId="6" borderId="9" xfId="0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9" borderId="0" xfId="0" applyFont="1" applyFill="1" applyAlignment="1">
      <alignment horizontal="center" vertical="center" wrapText="1"/>
    </xf>
    <xf numFmtId="0" fontId="24" fillId="7" borderId="20" xfId="0" applyFont="1" applyFill="1" applyBorder="1" applyAlignment="1">
      <alignment horizontal="center" vertical="center" wrapText="1"/>
    </xf>
    <xf numFmtId="164" fontId="24" fillId="7" borderId="38" xfId="0" applyNumberFormat="1" applyFont="1" applyFill="1" applyBorder="1" applyAlignment="1">
      <alignment horizontal="center" vertical="center" wrapText="1"/>
    </xf>
    <xf numFmtId="0" fontId="24" fillId="7" borderId="22" xfId="0" applyFont="1" applyFill="1" applyBorder="1" applyAlignment="1">
      <alignment horizontal="center" vertical="center" wrapText="1"/>
    </xf>
    <xf numFmtId="164" fontId="24" fillId="7" borderId="23" xfId="0" applyNumberFormat="1" applyFont="1" applyFill="1" applyBorder="1" applyAlignment="1">
      <alignment horizontal="center" vertical="center" wrapText="1"/>
    </xf>
    <xf numFmtId="0" fontId="27" fillId="7" borderId="22" xfId="0" applyFont="1" applyFill="1" applyBorder="1" applyAlignment="1">
      <alignment horizontal="center" vertical="center" wrapText="1"/>
    </xf>
    <xf numFmtId="164" fontId="27" fillId="7" borderId="23" xfId="0" applyNumberFormat="1" applyFont="1" applyFill="1" applyBorder="1" applyAlignment="1">
      <alignment horizontal="center" vertical="center" wrapText="1"/>
    </xf>
    <xf numFmtId="0" fontId="27" fillId="7" borderId="16" xfId="0" applyFont="1" applyFill="1" applyBorder="1" applyAlignment="1">
      <alignment horizontal="center" vertical="center" wrapText="1"/>
    </xf>
    <xf numFmtId="164" fontId="27" fillId="7" borderId="39" xfId="0" applyNumberFormat="1" applyFont="1" applyFill="1" applyBorder="1" applyAlignment="1">
      <alignment horizontal="center" vertical="center" wrapText="1"/>
    </xf>
    <xf numFmtId="0" fontId="24" fillId="7" borderId="16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28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/>
    </xf>
    <xf numFmtId="0" fontId="19" fillId="21" borderId="15" xfId="0" applyFont="1" applyFill="1" applyBorder="1" applyAlignment="1">
      <alignment horizontal="center" vertical="center"/>
    </xf>
    <xf numFmtId="0" fontId="19" fillId="21" borderId="24" xfId="0" applyFont="1" applyFill="1" applyBorder="1" applyAlignment="1">
      <alignment horizontal="center" vertical="center"/>
    </xf>
    <xf numFmtId="0" fontId="9" fillId="12" borderId="15" xfId="0" applyFont="1" applyFill="1" applyBorder="1" applyAlignment="1">
      <alignment horizontal="center" vertical="center"/>
    </xf>
    <xf numFmtId="0" fontId="9" fillId="19" borderId="15" xfId="0" applyFont="1" applyFill="1" applyBorder="1" applyAlignment="1">
      <alignment horizontal="center" vertical="center"/>
    </xf>
    <xf numFmtId="0" fontId="9" fillId="19" borderId="24" xfId="0" applyFont="1" applyFill="1" applyBorder="1" applyAlignment="1">
      <alignment horizontal="center" vertical="center"/>
    </xf>
    <xf numFmtId="0" fontId="9" fillId="20" borderId="15" xfId="0" applyFont="1" applyFill="1" applyBorder="1" applyAlignment="1">
      <alignment horizontal="center" vertical="center"/>
    </xf>
    <xf numFmtId="0" fontId="9" fillId="20" borderId="12" xfId="0" applyFont="1" applyFill="1" applyBorder="1" applyAlignment="1">
      <alignment horizontal="center" vertical="center"/>
    </xf>
    <xf numFmtId="0" fontId="9" fillId="17" borderId="15" xfId="0" applyFont="1" applyFill="1" applyBorder="1" applyAlignment="1">
      <alignment horizontal="center" vertical="center"/>
    </xf>
    <xf numFmtId="0" fontId="9" fillId="16" borderId="15" xfId="0" applyFont="1" applyFill="1" applyBorder="1" applyAlignment="1">
      <alignment horizontal="center" vertical="center"/>
    </xf>
    <xf numFmtId="0" fontId="9" fillId="17" borderId="12" xfId="0" applyFont="1" applyFill="1" applyBorder="1" applyAlignment="1">
      <alignment horizontal="center" vertical="center"/>
    </xf>
    <xf numFmtId="0" fontId="31" fillId="17" borderId="15" xfId="0" applyFont="1" applyFill="1" applyBorder="1" applyAlignment="1">
      <alignment horizontal="center" vertical="center"/>
    </xf>
    <xf numFmtId="0" fontId="9" fillId="15" borderId="15" xfId="0" applyFont="1" applyFill="1" applyBorder="1" applyAlignment="1">
      <alignment horizontal="center" vertical="center"/>
    </xf>
    <xf numFmtId="0" fontId="31" fillId="15" borderId="15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9" fillId="22" borderId="15" xfId="0" applyFont="1" applyFill="1" applyBorder="1" applyAlignment="1">
      <alignment horizontal="center" vertical="center"/>
    </xf>
    <xf numFmtId="0" fontId="9" fillId="22" borderId="24" xfId="0" applyFont="1" applyFill="1" applyBorder="1" applyAlignment="1">
      <alignment horizontal="center" vertical="center"/>
    </xf>
    <xf numFmtId="0" fontId="16" fillId="1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28" fillId="17" borderId="15" xfId="0" applyFont="1" applyFill="1" applyBorder="1" applyAlignment="1">
      <alignment horizontal="center" vertical="center"/>
    </xf>
    <xf numFmtId="164" fontId="24" fillId="7" borderId="39" xfId="0" applyNumberFormat="1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23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4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9" fillId="20" borderId="22" xfId="0" applyFont="1" applyFill="1" applyBorder="1" applyAlignment="1">
      <alignment horizontal="center" vertical="center"/>
    </xf>
    <xf numFmtId="0" fontId="9" fillId="16" borderId="24" xfId="0" applyFont="1" applyFill="1" applyBorder="1" applyAlignment="1">
      <alignment horizontal="center" vertical="center"/>
    </xf>
    <xf numFmtId="0" fontId="31" fillId="15" borderId="22" xfId="0" applyFont="1" applyFill="1" applyBorder="1" applyAlignment="1">
      <alignment horizontal="center" vertical="center"/>
    </xf>
    <xf numFmtId="0" fontId="9" fillId="18" borderId="22" xfId="0" applyFont="1" applyFill="1" applyBorder="1" applyAlignment="1">
      <alignment horizontal="center" vertical="center" wrapText="1"/>
    </xf>
    <xf numFmtId="0" fontId="9" fillId="15" borderId="22" xfId="0" applyFont="1" applyFill="1" applyBorder="1" applyAlignment="1">
      <alignment horizontal="center" vertical="center"/>
    </xf>
    <xf numFmtId="0" fontId="29" fillId="0" borderId="24" xfId="0" applyFont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/>
    </xf>
    <xf numFmtId="0" fontId="31" fillId="4" borderId="24" xfId="0" applyFont="1" applyFill="1" applyBorder="1" applyAlignment="1">
      <alignment horizontal="center" vertical="center"/>
    </xf>
    <xf numFmtId="0" fontId="9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32" fillId="10" borderId="15" xfId="0" applyFont="1" applyFill="1" applyBorder="1" applyAlignment="1">
      <alignment vertical="center"/>
    </xf>
    <xf numFmtId="0" fontId="31" fillId="10" borderId="15" xfId="0" applyFont="1" applyFill="1" applyBorder="1" applyAlignment="1">
      <alignment vertical="center"/>
    </xf>
    <xf numFmtId="0" fontId="31" fillId="0" borderId="15" xfId="0" applyFont="1" applyBorder="1" applyAlignment="1">
      <alignment horizontal="center" vertical="center" wrapText="1"/>
    </xf>
    <xf numFmtId="0" fontId="31" fillId="0" borderId="15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29" fillId="0" borderId="12" xfId="0" applyFont="1" applyBorder="1" applyAlignment="1">
      <alignment horizontal="center" vertical="center" wrapText="1"/>
    </xf>
    <xf numFmtId="0" fontId="29" fillId="0" borderId="16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29" fillId="0" borderId="2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22" fillId="0" borderId="4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8" fillId="3" borderId="20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8" fillId="3" borderId="16" xfId="0" applyFont="1" applyFill="1" applyBorder="1" applyAlignment="1">
      <alignment horizontal="center" vertical="center" wrapText="1"/>
    </xf>
    <xf numFmtId="0" fontId="9" fillId="17" borderId="24" xfId="0" applyFont="1" applyFill="1" applyBorder="1" applyAlignment="1">
      <alignment horizontal="center" vertical="center"/>
    </xf>
    <xf numFmtId="0" fontId="24" fillId="7" borderId="47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164" fontId="24" fillId="7" borderId="14" xfId="0" applyNumberFormat="1" applyFont="1" applyFill="1" applyBorder="1" applyAlignment="1">
      <alignment horizontal="center" vertical="center" wrapText="1"/>
    </xf>
    <xf numFmtId="0" fontId="9" fillId="20" borderId="20" xfId="0" applyFont="1" applyFill="1" applyBorder="1" applyAlignment="1">
      <alignment horizontal="center" vertical="center"/>
    </xf>
    <xf numFmtId="0" fontId="9" fillId="19" borderId="22" xfId="0" applyFont="1" applyFill="1" applyBorder="1" applyAlignment="1">
      <alignment horizontal="center" vertical="center"/>
    </xf>
    <xf numFmtId="0" fontId="35" fillId="0" borderId="15" xfId="0" applyFont="1" applyBorder="1" applyAlignment="1">
      <alignment horizontal="center" vertical="center" wrapText="1"/>
    </xf>
    <xf numFmtId="0" fontId="28" fillId="15" borderId="22" xfId="0" applyFont="1" applyFill="1" applyBorder="1" applyAlignment="1">
      <alignment horizontal="center" vertical="center"/>
    </xf>
    <xf numFmtId="0" fontId="28" fillId="15" borderId="15" xfId="0" applyFont="1" applyFill="1" applyBorder="1" applyAlignment="1">
      <alignment horizontal="center" vertical="center"/>
    </xf>
    <xf numFmtId="0" fontId="28" fillId="16" borderId="15" xfId="0" applyFont="1" applyFill="1" applyBorder="1" applyAlignment="1">
      <alignment horizontal="center" vertical="center"/>
    </xf>
    <xf numFmtId="0" fontId="28" fillId="16" borderId="24" xfId="0" applyFont="1" applyFill="1" applyBorder="1" applyAlignment="1">
      <alignment horizontal="center" vertical="center"/>
    </xf>
    <xf numFmtId="0" fontId="28" fillId="12" borderId="15" xfId="0" applyFont="1" applyFill="1" applyBorder="1" applyAlignment="1">
      <alignment horizontal="center" vertical="center"/>
    </xf>
    <xf numFmtId="0" fontId="29" fillId="0" borderId="15" xfId="0" applyFont="1" applyBorder="1" applyAlignment="1">
      <alignment horizontal="center" vertical="center"/>
    </xf>
    <xf numFmtId="0" fontId="9" fillId="12" borderId="24" xfId="0" applyFont="1" applyFill="1" applyBorder="1" applyAlignment="1">
      <alignment horizontal="center" vertical="center"/>
    </xf>
    <xf numFmtId="0" fontId="29" fillId="11" borderId="15" xfId="0" applyFont="1" applyFill="1" applyBorder="1"/>
    <xf numFmtId="0" fontId="9" fillId="15" borderId="20" xfId="0" applyFont="1" applyFill="1" applyBorder="1" applyAlignment="1">
      <alignment horizontal="center" vertical="center"/>
    </xf>
    <xf numFmtId="0" fontId="9" fillId="15" borderId="12" xfId="0" applyFont="1" applyFill="1" applyBorder="1" applyAlignment="1">
      <alignment horizontal="center" vertical="center"/>
    </xf>
    <xf numFmtId="0" fontId="9" fillId="18" borderId="12" xfId="0" applyFont="1" applyFill="1" applyBorder="1" applyAlignment="1">
      <alignment horizontal="center" vertical="center" wrapText="1"/>
    </xf>
    <xf numFmtId="0" fontId="9" fillId="12" borderId="21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14" fillId="0" borderId="16" xfId="0" applyFont="1" applyBorder="1" applyAlignment="1">
      <alignment vertical="center"/>
    </xf>
    <xf numFmtId="0" fontId="14" fillId="0" borderId="17" xfId="0" applyFont="1" applyBorder="1" applyAlignment="1">
      <alignment vertical="center"/>
    </xf>
    <xf numFmtId="0" fontId="14" fillId="0" borderId="25" xfId="0" applyFont="1" applyBorder="1" applyAlignment="1">
      <alignment vertical="center"/>
    </xf>
    <xf numFmtId="0" fontId="23" fillId="0" borderId="23" xfId="0" applyFont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/>
    </xf>
    <xf numFmtId="0" fontId="9" fillId="10" borderId="15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23" fillId="3" borderId="20" xfId="0" applyFont="1" applyFill="1" applyBorder="1" applyAlignment="1">
      <alignment horizontal="left" vertical="center" wrapText="1"/>
    </xf>
    <xf numFmtId="0" fontId="23" fillId="3" borderId="22" xfId="0" applyFont="1" applyFill="1" applyBorder="1" applyAlignment="1">
      <alignment horizontal="left" vertical="center" wrapText="1"/>
    </xf>
    <xf numFmtId="0" fontId="23" fillId="3" borderId="16" xfId="0" applyFont="1" applyFill="1" applyBorder="1" applyAlignment="1">
      <alignment horizontal="left" vertical="center" wrapText="1"/>
    </xf>
    <xf numFmtId="0" fontId="9" fillId="10" borderId="15" xfId="0" applyFont="1" applyFill="1" applyBorder="1" applyAlignment="1">
      <alignment horizontal="center" vertical="center" wrapText="1"/>
    </xf>
    <xf numFmtId="0" fontId="9" fillId="10" borderId="24" xfId="0" applyFont="1" applyFill="1" applyBorder="1" applyAlignment="1">
      <alignment horizontal="center" vertical="center" wrapText="1"/>
    </xf>
    <xf numFmtId="0" fontId="31" fillId="10" borderId="22" xfId="0" applyFont="1" applyFill="1" applyBorder="1" applyAlignment="1">
      <alignment horizontal="center" vertical="center" wrapText="1"/>
    </xf>
    <xf numFmtId="0" fontId="31" fillId="10" borderId="15" xfId="0" applyFont="1" applyFill="1" applyBorder="1" applyAlignment="1">
      <alignment horizontal="center" vertical="center" wrapText="1"/>
    </xf>
    <xf numFmtId="0" fontId="31" fillId="10" borderId="24" xfId="0" applyFont="1" applyFill="1" applyBorder="1" applyAlignment="1">
      <alignment horizontal="center" vertical="center" wrapText="1"/>
    </xf>
    <xf numFmtId="0" fontId="31" fillId="10" borderId="22" xfId="0" applyFont="1" applyFill="1" applyBorder="1" applyAlignment="1">
      <alignment horizontal="center" vertical="center"/>
    </xf>
    <xf numFmtId="0" fontId="31" fillId="10" borderId="20" xfId="0" applyFont="1" applyFill="1" applyBorder="1" applyAlignment="1">
      <alignment horizontal="center" vertical="center"/>
    </xf>
    <xf numFmtId="0" fontId="31" fillId="10" borderId="12" xfId="0" applyFont="1" applyFill="1" applyBorder="1" applyAlignment="1">
      <alignment horizontal="center" vertical="center" wrapText="1"/>
    </xf>
    <xf numFmtId="0" fontId="31" fillId="12" borderId="12" xfId="0" applyFont="1" applyFill="1" applyBorder="1" applyAlignment="1">
      <alignment horizontal="center" vertical="center"/>
    </xf>
    <xf numFmtId="0" fontId="31" fillId="0" borderId="12" xfId="0" applyFont="1" applyBorder="1" applyAlignment="1">
      <alignment horizontal="center" vertical="center"/>
    </xf>
    <xf numFmtId="0" fontId="31" fillId="10" borderId="21" xfId="0" applyFont="1" applyFill="1" applyBorder="1" applyAlignment="1">
      <alignment horizontal="center" vertical="center" wrapText="1"/>
    </xf>
    <xf numFmtId="0" fontId="31" fillId="10" borderId="15" xfId="0" applyFont="1" applyFill="1" applyBorder="1" applyAlignment="1">
      <alignment horizontal="center" vertical="center"/>
    </xf>
    <xf numFmtId="0" fontId="35" fillId="10" borderId="15" xfId="0" applyFont="1" applyFill="1" applyBorder="1" applyAlignment="1">
      <alignment horizontal="center" vertical="center" wrapText="1"/>
    </xf>
    <xf numFmtId="0" fontId="35" fillId="10" borderId="24" xfId="0" applyFont="1" applyFill="1" applyBorder="1" applyAlignment="1">
      <alignment horizontal="center" vertical="center" wrapText="1"/>
    </xf>
    <xf numFmtId="0" fontId="29" fillId="10" borderId="15" xfId="0" applyFont="1" applyFill="1" applyBorder="1" applyAlignment="1">
      <alignment horizontal="center" vertical="center" wrapText="1"/>
    </xf>
    <xf numFmtId="0" fontId="29" fillId="10" borderId="24" xfId="0" applyFont="1" applyFill="1" applyBorder="1" applyAlignment="1">
      <alignment horizontal="center" vertical="center" wrapText="1"/>
    </xf>
    <xf numFmtId="0" fontId="31" fillId="10" borderId="24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31" fillId="8" borderId="15" xfId="0" applyFont="1" applyFill="1" applyBorder="1" applyAlignment="1">
      <alignment horizontal="center" vertical="center" wrapText="1"/>
    </xf>
    <xf numFmtId="0" fontId="9" fillId="27" borderId="15" xfId="0" applyFont="1" applyFill="1" applyBorder="1" applyAlignment="1">
      <alignment horizontal="center" vertical="center"/>
    </xf>
    <xf numFmtId="0" fontId="9" fillId="11" borderId="15" xfId="0" applyFont="1" applyFill="1" applyBorder="1" applyAlignment="1">
      <alignment horizontal="center" vertical="center" wrapText="1"/>
    </xf>
    <xf numFmtId="0" fontId="37" fillId="0" borderId="15" xfId="0" applyFont="1" applyBorder="1" applyAlignment="1">
      <alignment horizontal="left" vertical="center"/>
    </xf>
    <xf numFmtId="0" fontId="37" fillId="0" borderId="15" xfId="0" applyFont="1" applyBorder="1" applyAlignment="1">
      <alignment horizontal="left" vertical="center" wrapText="1"/>
    </xf>
    <xf numFmtId="0" fontId="14" fillId="17" borderId="15" xfId="0" applyFont="1" applyFill="1" applyBorder="1" applyAlignment="1">
      <alignment horizontal="left" vertical="center"/>
    </xf>
    <xf numFmtId="0" fontId="14" fillId="0" borderId="15" xfId="0" applyFont="1" applyBorder="1" applyAlignment="1">
      <alignment horizontal="left" vertical="center"/>
    </xf>
    <xf numFmtId="0" fontId="38" fillId="26" borderId="15" xfId="0" applyFont="1" applyFill="1" applyBorder="1" applyAlignment="1">
      <alignment horizontal="left" vertical="center"/>
    </xf>
    <xf numFmtId="0" fontId="14" fillId="4" borderId="15" xfId="0" applyFont="1" applyFill="1" applyBorder="1" applyAlignment="1">
      <alignment horizontal="left" vertical="center"/>
    </xf>
    <xf numFmtId="0" fontId="36" fillId="2" borderId="15" xfId="0" applyFont="1" applyFill="1" applyBorder="1" applyAlignment="1">
      <alignment horizontal="left" vertical="center" wrapText="1"/>
    </xf>
    <xf numFmtId="0" fontId="38" fillId="0" borderId="15" xfId="0" applyFont="1" applyBorder="1" applyAlignment="1">
      <alignment horizontal="left"/>
    </xf>
    <xf numFmtId="0" fontId="33" fillId="2" borderId="15" xfId="0" applyFont="1" applyFill="1" applyBorder="1" applyAlignment="1">
      <alignment horizontal="left" vertical="center" wrapText="1"/>
    </xf>
    <xf numFmtId="0" fontId="38" fillId="18" borderId="15" xfId="0" applyFont="1" applyFill="1" applyBorder="1" applyAlignment="1">
      <alignment horizontal="left" vertical="center"/>
    </xf>
    <xf numFmtId="0" fontId="38" fillId="25" borderId="15" xfId="0" applyFont="1" applyFill="1" applyBorder="1" applyAlignment="1">
      <alignment horizontal="left" vertical="center"/>
    </xf>
    <xf numFmtId="0" fontId="38" fillId="23" borderId="15" xfId="0" applyFont="1" applyFill="1" applyBorder="1" applyAlignment="1">
      <alignment horizontal="left" vertical="center"/>
    </xf>
    <xf numFmtId="0" fontId="39" fillId="21" borderId="15" xfId="0" applyFont="1" applyFill="1" applyBorder="1" applyAlignment="1">
      <alignment horizontal="left" vertical="center"/>
    </xf>
    <xf numFmtId="0" fontId="38" fillId="19" borderId="15" xfId="0" applyFont="1" applyFill="1" applyBorder="1" applyAlignment="1">
      <alignment horizontal="left" vertical="center"/>
    </xf>
    <xf numFmtId="0" fontId="38" fillId="24" borderId="15" xfId="0" applyFont="1" applyFill="1" applyBorder="1" applyAlignment="1">
      <alignment horizontal="left" vertical="center"/>
    </xf>
    <xf numFmtId="0" fontId="38" fillId="15" borderId="15" xfId="0" applyFont="1" applyFill="1" applyBorder="1" applyAlignment="1">
      <alignment horizontal="left" vertical="center"/>
    </xf>
    <xf numFmtId="0" fontId="14" fillId="22" borderId="15" xfId="0" applyFont="1" applyFill="1" applyBorder="1" applyAlignment="1">
      <alignment horizontal="left" vertical="center"/>
    </xf>
    <xf numFmtId="0" fontId="14" fillId="12" borderId="15" xfId="0" applyFont="1" applyFill="1" applyBorder="1" applyAlignment="1">
      <alignment horizontal="left" vertical="center"/>
    </xf>
    <xf numFmtId="0" fontId="28" fillId="10" borderId="15" xfId="0" applyFont="1" applyFill="1" applyBorder="1" applyAlignment="1">
      <alignment vertical="center" wrapText="1"/>
    </xf>
    <xf numFmtId="0" fontId="29" fillId="0" borderId="22" xfId="0" applyFont="1" applyBorder="1" applyAlignment="1">
      <alignment horizontal="center" vertical="center" wrapText="1"/>
    </xf>
    <xf numFmtId="0" fontId="26" fillId="10" borderId="15" xfId="0" applyFont="1" applyFill="1" applyBorder="1" applyAlignment="1">
      <alignment horizontal="center" vertical="center"/>
    </xf>
    <xf numFmtId="0" fontId="31" fillId="18" borderId="15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/>
    </xf>
    <xf numFmtId="0" fontId="28" fillId="10" borderId="15" xfId="0" applyFont="1" applyFill="1" applyBorder="1" applyAlignment="1">
      <alignment horizontal="center" vertical="center" wrapText="1"/>
    </xf>
    <xf numFmtId="0" fontId="26" fillId="10" borderId="22" xfId="0" applyFont="1" applyFill="1" applyBorder="1" applyAlignment="1">
      <alignment horizontal="center" vertical="center"/>
    </xf>
    <xf numFmtId="0" fontId="26" fillId="10" borderId="24" xfId="0" applyFont="1" applyFill="1" applyBorder="1" applyAlignment="1">
      <alignment horizontal="center" vertical="center"/>
    </xf>
    <xf numFmtId="0" fontId="9" fillId="4" borderId="24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 wrapText="1"/>
    </xf>
    <xf numFmtId="0" fontId="31" fillId="12" borderId="24" xfId="0" applyFont="1" applyFill="1" applyBorder="1" applyAlignment="1">
      <alignment horizontal="center" vertical="center"/>
    </xf>
    <xf numFmtId="0" fontId="9" fillId="12" borderId="22" xfId="0" applyFont="1" applyFill="1" applyBorder="1" applyAlignment="1">
      <alignment horizontal="center" vertical="center"/>
    </xf>
    <xf numFmtId="0" fontId="28" fillId="17" borderId="22" xfId="0" applyFont="1" applyFill="1" applyBorder="1" applyAlignment="1">
      <alignment horizontal="center" vertical="center"/>
    </xf>
    <xf numFmtId="0" fontId="9" fillId="17" borderId="22" xfId="0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8" borderId="24" xfId="0" applyFont="1" applyFill="1" applyBorder="1" applyAlignment="1">
      <alignment horizontal="center" vertical="center" wrapText="1"/>
    </xf>
    <xf numFmtId="0" fontId="9" fillId="27" borderId="24" xfId="0" applyFont="1" applyFill="1" applyBorder="1" applyAlignment="1">
      <alignment horizontal="center" vertical="center"/>
    </xf>
    <xf numFmtId="0" fontId="19" fillId="21" borderId="22" xfId="0" applyFont="1" applyFill="1" applyBorder="1" applyAlignment="1">
      <alignment horizontal="center" vertical="center"/>
    </xf>
    <xf numFmtId="0" fontId="28" fillId="10" borderId="22" xfId="0" applyFont="1" applyFill="1" applyBorder="1" applyAlignment="1">
      <alignment horizontal="center" vertical="center" wrapText="1"/>
    </xf>
    <xf numFmtId="0" fontId="23" fillId="0" borderId="15" xfId="0" applyFont="1" applyBorder="1" applyAlignment="1">
      <alignment horizontal="center" vertical="center" wrapText="1"/>
    </xf>
    <xf numFmtId="0" fontId="40" fillId="0" borderId="15" xfId="0" applyFont="1" applyBorder="1" applyAlignment="1">
      <alignment horizontal="center" vertical="center" wrapText="1"/>
    </xf>
    <xf numFmtId="0" fontId="9" fillId="22" borderId="12" xfId="0" applyFont="1" applyFill="1" applyBorder="1" applyAlignment="1">
      <alignment horizontal="center" vertical="center"/>
    </xf>
    <xf numFmtId="0" fontId="9" fillId="22" borderId="21" xfId="0" applyFont="1" applyFill="1" applyBorder="1" applyAlignment="1">
      <alignment horizontal="center" vertical="center"/>
    </xf>
    <xf numFmtId="0" fontId="30" fillId="8" borderId="15" xfId="0" applyFont="1" applyFill="1" applyBorder="1" applyAlignment="1">
      <alignment horizontal="center" vertical="center" wrapText="1"/>
    </xf>
    <xf numFmtId="0" fontId="28" fillId="17" borderId="12" xfId="0" applyFont="1" applyFill="1" applyBorder="1" applyAlignment="1">
      <alignment horizontal="center" vertical="center"/>
    </xf>
    <xf numFmtId="0" fontId="25" fillId="0" borderId="12" xfId="0" applyFont="1" applyBorder="1" applyAlignment="1">
      <alignment horizontal="center" vertical="center" wrapText="1"/>
    </xf>
    <xf numFmtId="0" fontId="28" fillId="4" borderId="12" xfId="0" applyFont="1" applyFill="1" applyBorder="1" applyAlignment="1">
      <alignment horizontal="center" vertical="center"/>
    </xf>
    <xf numFmtId="0" fontId="28" fillId="4" borderId="21" xfId="0" applyFont="1" applyFill="1" applyBorder="1" applyAlignment="1">
      <alignment horizontal="center" vertical="center"/>
    </xf>
    <xf numFmtId="0" fontId="28" fillId="4" borderId="15" xfId="0" applyFont="1" applyFill="1" applyBorder="1" applyAlignment="1">
      <alignment horizontal="center" vertical="center"/>
    </xf>
    <xf numFmtId="0" fontId="25" fillId="0" borderId="24" xfId="0" applyFont="1" applyBorder="1" applyAlignment="1">
      <alignment horizontal="center" vertical="center" wrapText="1"/>
    </xf>
    <xf numFmtId="0" fontId="41" fillId="11" borderId="15" xfId="0" applyFont="1" applyFill="1" applyBorder="1" applyAlignment="1">
      <alignment horizontal="center" vertical="center" wrapText="1"/>
    </xf>
    <xf numFmtId="0" fontId="28" fillId="8" borderId="15" xfId="0" applyFont="1" applyFill="1" applyBorder="1" applyAlignment="1">
      <alignment horizontal="center" vertical="center" wrapText="1"/>
    </xf>
    <xf numFmtId="0" fontId="9" fillId="22" borderId="22" xfId="0" applyFont="1" applyFill="1" applyBorder="1" applyAlignment="1">
      <alignment horizontal="center" vertical="center"/>
    </xf>
    <xf numFmtId="0" fontId="30" fillId="0" borderId="24" xfId="0" applyFont="1" applyBorder="1" applyAlignment="1">
      <alignment horizontal="center" vertical="center"/>
    </xf>
    <xf numFmtId="0" fontId="28" fillId="8" borderId="22" xfId="0" applyFont="1" applyFill="1" applyBorder="1" applyAlignment="1">
      <alignment horizontal="center" vertical="center" wrapText="1"/>
    </xf>
    <xf numFmtId="0" fontId="28" fillId="4" borderId="24" xfId="0" applyFont="1" applyFill="1" applyBorder="1" applyAlignment="1">
      <alignment horizontal="center" vertical="center"/>
    </xf>
    <xf numFmtId="0" fontId="28" fillId="8" borderId="20" xfId="0" applyFont="1" applyFill="1" applyBorder="1" applyAlignment="1">
      <alignment horizontal="center" vertical="center" wrapText="1"/>
    </xf>
    <xf numFmtId="0" fontId="28" fillId="8" borderId="12" xfId="0" applyFont="1" applyFill="1" applyBorder="1" applyAlignment="1">
      <alignment horizontal="center" vertical="center" wrapText="1"/>
    </xf>
    <xf numFmtId="0" fontId="25" fillId="11" borderId="15" xfId="0" applyFont="1" applyFill="1" applyBorder="1" applyAlignment="1">
      <alignment horizontal="center"/>
    </xf>
    <xf numFmtId="0" fontId="31" fillId="8" borderId="22" xfId="0" applyFont="1" applyFill="1" applyBorder="1" applyAlignment="1">
      <alignment horizontal="center" vertical="center" wrapText="1"/>
    </xf>
    <xf numFmtId="0" fontId="26" fillId="0" borderId="22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6" xfId="0" applyFont="1" applyBorder="1" applyAlignment="1">
      <alignment horizontal="center" vertical="center"/>
    </xf>
    <xf numFmtId="0" fontId="26" fillId="0" borderId="17" xfId="0" applyFont="1" applyBorder="1" applyAlignment="1">
      <alignment horizontal="center" vertical="center"/>
    </xf>
    <xf numFmtId="0" fontId="26" fillId="0" borderId="25" xfId="0" applyFont="1" applyBorder="1" applyAlignment="1">
      <alignment horizontal="center" vertical="center"/>
    </xf>
    <xf numFmtId="0" fontId="31" fillId="10" borderId="12" xfId="0" applyFont="1" applyFill="1" applyBorder="1" applyAlignment="1">
      <alignment horizontal="center" vertical="center"/>
    </xf>
    <xf numFmtId="0" fontId="31" fillId="17" borderId="12" xfId="0" applyFont="1" applyFill="1" applyBorder="1" applyAlignment="1">
      <alignment horizontal="center" vertical="center"/>
    </xf>
    <xf numFmtId="0" fontId="35" fillId="0" borderId="12" xfId="0" applyFont="1" applyBorder="1" applyAlignment="1">
      <alignment horizontal="center" vertical="center" wrapText="1"/>
    </xf>
    <xf numFmtId="0" fontId="31" fillId="10" borderId="21" xfId="0" applyFont="1" applyFill="1" applyBorder="1" applyAlignment="1">
      <alignment horizontal="center" vertical="center"/>
    </xf>
    <xf numFmtId="0" fontId="31" fillId="28" borderId="47" xfId="0" applyFont="1" applyFill="1" applyBorder="1" applyAlignment="1">
      <alignment horizontal="center" vertical="center" wrapText="1"/>
    </xf>
    <xf numFmtId="0" fontId="31" fillId="28" borderId="13" xfId="0" applyFont="1" applyFill="1" applyBorder="1" applyAlignment="1">
      <alignment horizontal="center" vertical="center" wrapText="1"/>
    </xf>
    <xf numFmtId="0" fontId="31" fillId="28" borderId="36" xfId="0" applyFont="1" applyFill="1" applyBorder="1" applyAlignment="1">
      <alignment horizontal="center" vertical="center" wrapText="1"/>
    </xf>
    <xf numFmtId="0" fontId="13" fillId="3" borderId="33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5" xfId="0" applyFont="1" applyFill="1" applyBorder="1" applyAlignment="1">
      <alignment horizontal="center" vertical="center" wrapText="1"/>
    </xf>
    <xf numFmtId="0" fontId="26" fillId="6" borderId="18" xfId="0" applyFont="1" applyFill="1" applyBorder="1" applyAlignment="1">
      <alignment horizontal="center" vertical="center" wrapText="1"/>
    </xf>
    <xf numFmtId="0" fontId="26" fillId="6" borderId="30" xfId="0" applyFont="1" applyFill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16" fillId="13" borderId="1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3" xfId="0" applyFont="1" applyFill="1" applyBorder="1" applyAlignment="1">
      <alignment horizontal="center" vertical="center" wrapText="1"/>
    </xf>
    <xf numFmtId="0" fontId="4" fillId="13" borderId="4" xfId="0" applyFont="1" applyFill="1" applyBorder="1" applyAlignment="1">
      <alignment horizontal="center" vertical="center" wrapText="1"/>
    </xf>
    <xf numFmtId="0" fontId="4" fillId="13" borderId="0" xfId="0" applyFont="1" applyFill="1" applyAlignment="1">
      <alignment horizontal="center" vertical="center" wrapText="1"/>
    </xf>
    <xf numFmtId="0" fontId="4" fillId="1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9" fillId="12" borderId="12" xfId="0" applyFont="1" applyFill="1" applyBorder="1" applyAlignment="1">
      <alignment horizontal="center" vertical="center" wrapText="1"/>
    </xf>
    <xf numFmtId="0" fontId="9" fillId="12" borderId="15" xfId="0" applyFont="1" applyFill="1" applyBorder="1" applyAlignment="1">
      <alignment horizontal="center" vertical="center" wrapText="1"/>
    </xf>
    <xf numFmtId="0" fontId="13" fillId="3" borderId="5" xfId="0" applyFont="1" applyFill="1" applyBorder="1" applyAlignment="1">
      <alignment horizontal="center" vertical="center" wrapText="1"/>
    </xf>
    <xf numFmtId="0" fontId="8" fillId="17" borderId="10" xfId="0" applyFont="1" applyFill="1" applyBorder="1" applyAlignment="1">
      <alignment horizontal="center" vertical="center" wrapText="1"/>
    </xf>
    <xf numFmtId="0" fontId="8" fillId="17" borderId="13" xfId="0" applyFont="1" applyFill="1" applyBorder="1" applyAlignment="1">
      <alignment horizontal="center" vertical="center" wrapText="1"/>
    </xf>
    <xf numFmtId="0" fontId="8" fillId="18" borderId="38" xfId="0" applyFont="1" applyFill="1" applyBorder="1" applyAlignment="1">
      <alignment horizontal="center" vertical="center" wrapText="1"/>
    </xf>
    <xf numFmtId="0" fontId="8" fillId="18" borderId="40" xfId="0" applyFont="1" applyFill="1" applyBorder="1" applyAlignment="1">
      <alignment horizontal="center" vertical="center" wrapText="1"/>
    </xf>
    <xf numFmtId="0" fontId="8" fillId="18" borderId="41" xfId="0" applyFont="1" applyFill="1" applyBorder="1" applyAlignment="1">
      <alignment horizontal="center" vertical="center" wrapText="1"/>
    </xf>
    <xf numFmtId="0" fontId="8" fillId="19" borderId="38" xfId="0" applyFont="1" applyFill="1" applyBorder="1" applyAlignment="1">
      <alignment horizontal="center" vertical="center" wrapText="1"/>
    </xf>
    <xf numFmtId="0" fontId="8" fillId="19" borderId="41" xfId="0" applyFont="1" applyFill="1" applyBorder="1" applyAlignment="1">
      <alignment horizontal="center" vertical="center" wrapText="1"/>
    </xf>
    <xf numFmtId="0" fontId="8" fillId="15" borderId="38" xfId="0" applyFont="1" applyFill="1" applyBorder="1" applyAlignment="1">
      <alignment horizontal="center" vertical="center" wrapText="1"/>
    </xf>
    <xf numFmtId="0" fontId="8" fillId="15" borderId="40" xfId="0" applyFont="1" applyFill="1" applyBorder="1" applyAlignment="1">
      <alignment horizontal="center" vertical="center" wrapText="1"/>
    </xf>
    <xf numFmtId="0" fontId="8" fillId="15" borderId="41" xfId="0" applyFont="1" applyFill="1" applyBorder="1" applyAlignment="1">
      <alignment horizontal="center" vertical="center" wrapText="1"/>
    </xf>
    <xf numFmtId="0" fontId="34" fillId="0" borderId="21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28" borderId="45" xfId="0" applyFont="1" applyFill="1" applyBorder="1" applyAlignment="1">
      <alignment horizontal="center" vertical="center" wrapText="1"/>
    </xf>
    <xf numFmtId="0" fontId="34" fillId="28" borderId="28" xfId="0" applyFont="1" applyFill="1" applyBorder="1" applyAlignment="1">
      <alignment horizontal="center" vertical="center" wrapText="1"/>
    </xf>
    <xf numFmtId="0" fontId="9" fillId="8" borderId="22" xfId="0" applyFont="1" applyFill="1" applyBorder="1" applyAlignment="1">
      <alignment horizontal="center" vertical="center" wrapText="1"/>
    </xf>
    <xf numFmtId="0" fontId="9" fillId="8" borderId="15" xfId="0" applyFont="1" applyFill="1" applyBorder="1" applyAlignment="1">
      <alignment horizontal="center" vertical="center" wrapText="1"/>
    </xf>
    <xf numFmtId="0" fontId="9" fillId="8" borderId="24" xfId="0" applyFont="1" applyFill="1" applyBorder="1" applyAlignment="1">
      <alignment horizontal="center" vertical="center" wrapText="1"/>
    </xf>
    <xf numFmtId="0" fontId="26" fillId="10" borderId="20" xfId="0" applyFont="1" applyFill="1" applyBorder="1" applyAlignment="1">
      <alignment horizontal="center" vertical="center"/>
    </xf>
    <xf numFmtId="0" fontId="26" fillId="10" borderId="12" xfId="0" applyFont="1" applyFill="1" applyBorder="1" applyAlignment="1">
      <alignment horizontal="center" vertical="center"/>
    </xf>
    <xf numFmtId="0" fontId="26" fillId="10" borderId="21" xfId="0" applyFont="1" applyFill="1" applyBorder="1" applyAlignment="1">
      <alignment horizontal="center" vertical="center"/>
    </xf>
    <xf numFmtId="0" fontId="26" fillId="10" borderId="22" xfId="0" applyFont="1" applyFill="1" applyBorder="1" applyAlignment="1">
      <alignment horizontal="center" vertical="center"/>
    </xf>
    <xf numFmtId="0" fontId="26" fillId="10" borderId="15" xfId="0" applyFont="1" applyFill="1" applyBorder="1" applyAlignment="1">
      <alignment horizontal="center" vertical="center"/>
    </xf>
    <xf numFmtId="0" fontId="26" fillId="10" borderId="24" xfId="0" applyFont="1" applyFill="1" applyBorder="1" applyAlignment="1">
      <alignment horizontal="center" vertical="center"/>
    </xf>
    <xf numFmtId="0" fontId="31" fillId="28" borderId="22" xfId="0" applyFont="1" applyFill="1" applyBorder="1" applyAlignment="1">
      <alignment horizontal="center" vertical="center" wrapText="1"/>
    </xf>
    <xf numFmtId="0" fontId="31" fillId="28" borderId="15" xfId="0" applyFont="1" applyFill="1" applyBorder="1" applyAlignment="1">
      <alignment horizontal="center" vertical="center" wrapText="1"/>
    </xf>
    <xf numFmtId="0" fontId="31" fillId="28" borderId="24" xfId="0" applyFont="1" applyFill="1" applyBorder="1" applyAlignment="1">
      <alignment horizontal="center" vertical="center" wrapText="1"/>
    </xf>
    <xf numFmtId="0" fontId="9" fillId="8" borderId="16" xfId="0" applyFont="1" applyFill="1" applyBorder="1" applyAlignment="1">
      <alignment horizontal="center" vertical="center" wrapText="1"/>
    </xf>
    <xf numFmtId="0" fontId="9" fillId="8" borderId="17" xfId="0" applyFont="1" applyFill="1" applyBorder="1" applyAlignment="1">
      <alignment horizontal="center" vertical="center" wrapText="1"/>
    </xf>
    <xf numFmtId="0" fontId="9" fillId="8" borderId="25" xfId="0" applyFont="1" applyFill="1" applyBorder="1" applyAlignment="1">
      <alignment horizontal="center" vertical="center" wrapText="1"/>
    </xf>
    <xf numFmtId="0" fontId="40" fillId="10" borderId="22" xfId="0" applyFont="1" applyFill="1" applyBorder="1" applyAlignment="1">
      <alignment horizontal="center" vertical="center" wrapText="1"/>
    </xf>
    <xf numFmtId="0" fontId="40" fillId="10" borderId="15" xfId="0" applyFont="1" applyFill="1" applyBorder="1" applyAlignment="1">
      <alignment horizontal="center" vertical="center" wrapText="1"/>
    </xf>
    <xf numFmtId="0" fontId="40" fillId="10" borderId="24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0" fontId="13" fillId="3" borderId="0" xfId="0" applyFont="1" applyFill="1" applyAlignment="1">
      <alignment horizontal="center" vertical="center" wrapText="1"/>
    </xf>
    <xf numFmtId="0" fontId="13" fillId="3" borderId="6" xfId="0" applyFont="1" applyFill="1" applyBorder="1" applyAlignment="1">
      <alignment horizontal="center" vertical="center" wrapText="1"/>
    </xf>
    <xf numFmtId="0" fontId="13" fillId="3" borderId="7" xfId="0" applyFont="1" applyFill="1" applyBorder="1" applyAlignment="1">
      <alignment horizontal="center" vertical="center" wrapText="1"/>
    </xf>
    <xf numFmtId="0" fontId="13" fillId="3" borderId="8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8" xfId="0" applyFont="1" applyFill="1" applyBorder="1" applyAlignment="1">
      <alignment horizontal="center" vertical="center" wrapText="1"/>
    </xf>
    <xf numFmtId="0" fontId="13" fillId="3" borderId="42" xfId="0" applyFont="1" applyFill="1" applyBorder="1" applyAlignment="1">
      <alignment horizontal="center" vertical="center" wrapText="1"/>
    </xf>
    <xf numFmtId="0" fontId="13" fillId="3" borderId="43" xfId="0" applyFont="1" applyFill="1" applyBorder="1" applyAlignment="1">
      <alignment horizontal="center" vertical="center" wrapText="1"/>
    </xf>
    <xf numFmtId="0" fontId="8" fillId="8" borderId="46" xfId="0" applyFont="1" applyFill="1" applyBorder="1" applyAlignment="1">
      <alignment horizontal="center" vertical="center" wrapText="1"/>
    </xf>
    <xf numFmtId="0" fontId="8" fillId="8" borderId="27" xfId="0" applyFont="1" applyFill="1" applyBorder="1" applyAlignment="1">
      <alignment horizontal="center" vertical="center" wrapText="1"/>
    </xf>
    <xf numFmtId="0" fontId="8" fillId="8" borderId="29" xfId="0" applyFont="1" applyFill="1" applyBorder="1" applyAlignment="1">
      <alignment horizontal="center" vertical="center" wrapText="1"/>
    </xf>
    <xf numFmtId="0" fontId="8" fillId="8" borderId="22" xfId="0" applyFont="1" applyFill="1" applyBorder="1" applyAlignment="1">
      <alignment horizontal="center" vertical="center" wrapText="1"/>
    </xf>
    <xf numFmtId="0" fontId="8" fillId="8" borderId="15" xfId="0" applyFont="1" applyFill="1" applyBorder="1" applyAlignment="1">
      <alignment horizontal="center" vertical="center" wrapText="1"/>
    </xf>
    <xf numFmtId="0" fontId="8" fillId="8" borderId="24" xfId="0" applyFont="1" applyFill="1" applyBorder="1" applyAlignment="1">
      <alignment horizontal="center" vertical="center" wrapText="1"/>
    </xf>
    <xf numFmtId="0" fontId="8" fillId="8" borderId="16" xfId="0" applyFont="1" applyFill="1" applyBorder="1" applyAlignment="1">
      <alignment horizontal="center" vertical="center" wrapText="1"/>
    </xf>
    <xf numFmtId="0" fontId="8" fillId="8" borderId="17" xfId="0" applyFont="1" applyFill="1" applyBorder="1" applyAlignment="1">
      <alignment horizontal="center" vertical="center" wrapText="1"/>
    </xf>
    <xf numFmtId="0" fontId="8" fillId="8" borderId="25" xfId="0" applyFont="1" applyFill="1" applyBorder="1" applyAlignment="1">
      <alignment horizontal="center" vertical="center" wrapText="1"/>
    </xf>
    <xf numFmtId="0" fontId="22" fillId="3" borderId="42" xfId="0" applyFont="1" applyFill="1" applyBorder="1" applyAlignment="1">
      <alignment horizontal="center" vertical="center" wrapText="1"/>
    </xf>
    <xf numFmtId="0" fontId="22" fillId="3" borderId="43" xfId="0" applyFont="1" applyFill="1" applyBorder="1" applyAlignment="1">
      <alignment horizontal="center" vertical="center" wrapText="1"/>
    </xf>
    <xf numFmtId="0" fontId="22" fillId="3" borderId="44" xfId="0" applyFont="1" applyFill="1" applyBorder="1" applyAlignment="1">
      <alignment horizontal="center" vertical="center" wrapText="1"/>
    </xf>
    <xf numFmtId="0" fontId="17" fillId="3" borderId="33" xfId="0" applyFont="1" applyFill="1" applyBorder="1" applyAlignment="1">
      <alignment horizontal="center"/>
    </xf>
    <xf numFmtId="0" fontId="17" fillId="3" borderId="34" xfId="0" applyFont="1" applyFill="1" applyBorder="1" applyAlignment="1">
      <alignment horizontal="center"/>
    </xf>
    <xf numFmtId="0" fontId="17" fillId="3" borderId="35" xfId="0" applyFont="1" applyFill="1" applyBorder="1" applyAlignment="1">
      <alignment horizontal="center"/>
    </xf>
    <xf numFmtId="0" fontId="11" fillId="0" borderId="7" xfId="0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/>
    </xf>
    <xf numFmtId="0" fontId="9" fillId="0" borderId="20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10" borderId="22" xfId="0" applyFont="1" applyFill="1" applyBorder="1" applyAlignment="1">
      <alignment horizontal="center" vertical="center"/>
    </xf>
    <xf numFmtId="0" fontId="9" fillId="10" borderId="15" xfId="0" applyFont="1" applyFill="1" applyBorder="1" applyAlignment="1">
      <alignment horizontal="center" vertical="center"/>
    </xf>
    <xf numFmtId="0" fontId="9" fillId="10" borderId="24" xfId="0" applyFont="1" applyFill="1" applyBorder="1" applyAlignment="1">
      <alignment horizontal="center" vertical="center"/>
    </xf>
    <xf numFmtId="0" fontId="16" fillId="13" borderId="31" xfId="0" applyFont="1" applyFill="1" applyBorder="1" applyAlignment="1">
      <alignment horizontal="center" vertical="center" wrapText="1"/>
    </xf>
    <xf numFmtId="0" fontId="4" fillId="13" borderId="32" xfId="0" applyFont="1" applyFill="1" applyBorder="1" applyAlignment="1">
      <alignment horizontal="center" vertical="center" wrapText="1"/>
    </xf>
    <xf numFmtId="0" fontId="8" fillId="17" borderId="12" xfId="0" applyFont="1" applyFill="1" applyBorder="1" applyAlignment="1">
      <alignment horizontal="center" vertical="center" wrapText="1"/>
    </xf>
    <xf numFmtId="0" fontId="8" fillId="17" borderId="15" xfId="0" applyFont="1" applyFill="1" applyBorder="1" applyAlignment="1">
      <alignment horizontal="center" vertical="center" wrapText="1"/>
    </xf>
    <xf numFmtId="0" fontId="8" fillId="18" borderId="12" xfId="0" applyFont="1" applyFill="1" applyBorder="1" applyAlignment="1">
      <alignment horizontal="center" vertical="center" wrapText="1"/>
    </xf>
    <xf numFmtId="0" fontId="8" fillId="19" borderId="12" xfId="0" applyFont="1" applyFill="1" applyBorder="1" applyAlignment="1">
      <alignment horizontal="center" vertical="center" wrapText="1"/>
    </xf>
    <xf numFmtId="0" fontId="8" fillId="15" borderId="12" xfId="0" applyFont="1" applyFill="1" applyBorder="1" applyAlignment="1">
      <alignment horizontal="center" vertical="center" wrapText="1"/>
    </xf>
    <xf numFmtId="0" fontId="26" fillId="6" borderId="26" xfId="0" applyFont="1" applyFill="1" applyBorder="1" applyAlignment="1">
      <alignment horizontal="center" vertical="center" wrapText="1"/>
    </xf>
    <xf numFmtId="0" fontId="34" fillId="28" borderId="24" xfId="0" applyFont="1" applyFill="1" applyBorder="1" applyAlignment="1">
      <alignment horizontal="center" vertical="center" wrapText="1"/>
    </xf>
    <xf numFmtId="0" fontId="34" fillId="28" borderId="25" xfId="0" applyFont="1" applyFill="1" applyBorder="1" applyAlignment="1">
      <alignment horizontal="center" vertical="center" wrapText="1"/>
    </xf>
    <xf numFmtId="0" fontId="40" fillId="10" borderId="22" xfId="0" applyFont="1" applyFill="1" applyBorder="1" applyAlignment="1">
      <alignment horizontal="center" vertical="center"/>
    </xf>
    <xf numFmtId="0" fontId="40" fillId="10" borderId="15" xfId="0" applyFont="1" applyFill="1" applyBorder="1" applyAlignment="1">
      <alignment horizontal="center" vertical="center"/>
    </xf>
    <xf numFmtId="0" fontId="40" fillId="10" borderId="24" xfId="0" applyFont="1" applyFill="1" applyBorder="1" applyAlignment="1">
      <alignment horizontal="center" vertical="center"/>
    </xf>
    <xf numFmtId="0" fontId="22" fillId="3" borderId="0" xfId="0" applyFont="1" applyFill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8" fillId="18" borderId="22" xfId="0" applyFont="1" applyFill="1" applyBorder="1" applyAlignment="1">
      <alignment horizontal="center" vertical="center" wrapText="1"/>
    </xf>
    <xf numFmtId="0" fontId="28" fillId="18" borderId="15" xfId="0" applyFont="1" applyFill="1" applyBorder="1" applyAlignment="1">
      <alignment horizontal="center"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9" fillId="5" borderId="20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CCCCFF"/>
      <color rgb="FF99CCFF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3EA52-FABC-7E4C-BBF4-115C91085261}">
  <sheetPr>
    <tabColor rgb="FFFF0000"/>
    <pageSetUpPr fitToPage="1"/>
  </sheetPr>
  <dimension ref="B1:U124"/>
  <sheetViews>
    <sheetView topLeftCell="A68" zoomScale="50" zoomScaleNormal="85" workbookViewId="0">
      <selection activeCell="C10" sqref="C10:M10"/>
    </sheetView>
  </sheetViews>
  <sheetFormatPr baseColWidth="10" defaultColWidth="8.83203125" defaultRowHeight="14" x14ac:dyDescent="0.15"/>
  <cols>
    <col min="1" max="1" width="8.83203125" style="2"/>
    <col min="2" max="14" width="20.5" style="1" customWidth="1"/>
    <col min="15" max="16" width="8.83203125" style="2"/>
    <col min="17" max="17" width="36" style="75" customWidth="1"/>
    <col min="18" max="18" width="12.1640625" style="2" customWidth="1"/>
    <col min="19" max="19" width="12" style="2" customWidth="1"/>
    <col min="20" max="20" width="13.33203125" style="2" customWidth="1"/>
    <col min="21" max="21" width="16" style="2" customWidth="1"/>
    <col min="22" max="16384" width="8.83203125" style="2"/>
  </cols>
  <sheetData>
    <row r="1" spans="2:21" ht="15" thickBot="1" x14ac:dyDescent="0.2"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7"/>
    </row>
    <row r="2" spans="2:21" ht="20.25" customHeight="1" x14ac:dyDescent="0.15">
      <c r="B2" s="237" t="s">
        <v>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2:21" ht="20.25" customHeight="1" x14ac:dyDescent="0.15">
      <c r="B3" s="240" t="s">
        <v>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</row>
    <row r="4" spans="2:21" ht="20.25" customHeight="1" thickBot="1" x14ac:dyDescent="0.2">
      <c r="B4" s="243" t="s">
        <v>100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5"/>
    </row>
    <row r="5" spans="2:21" ht="40" customHeight="1" thickBot="1" x14ac:dyDescent="0.2">
      <c r="B5" s="246" t="s">
        <v>98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8"/>
    </row>
    <row r="6" spans="2:21" ht="40" customHeight="1" x14ac:dyDescent="0.15">
      <c r="B6" s="134" t="s">
        <v>13</v>
      </c>
      <c r="C6" s="252" t="s">
        <v>53</v>
      </c>
      <c r="D6" s="254" t="s">
        <v>14</v>
      </c>
      <c r="E6" s="255"/>
      <c r="F6" s="255"/>
      <c r="G6" s="256"/>
      <c r="H6" s="257" t="s">
        <v>15</v>
      </c>
      <c r="I6" s="258"/>
      <c r="J6" s="259" t="s">
        <v>16</v>
      </c>
      <c r="K6" s="260"/>
      <c r="L6" s="261"/>
      <c r="M6" s="249" t="s">
        <v>64</v>
      </c>
      <c r="N6" s="262" t="s">
        <v>37</v>
      </c>
    </row>
    <row r="7" spans="2:21" ht="40" customHeight="1" x14ac:dyDescent="0.15">
      <c r="B7" s="135" t="s">
        <v>2</v>
      </c>
      <c r="C7" s="253"/>
      <c r="D7" s="18" t="s">
        <v>55</v>
      </c>
      <c r="E7" s="19" t="s">
        <v>56</v>
      </c>
      <c r="F7" s="7" t="s">
        <v>57</v>
      </c>
      <c r="G7" s="20" t="s">
        <v>58</v>
      </c>
      <c r="H7" s="21" t="s">
        <v>59</v>
      </c>
      <c r="I7" s="22" t="s">
        <v>60</v>
      </c>
      <c r="J7" s="23" t="s">
        <v>61</v>
      </c>
      <c r="K7" s="6" t="s">
        <v>62</v>
      </c>
      <c r="L7" s="24" t="s">
        <v>63</v>
      </c>
      <c r="M7" s="250"/>
      <c r="N7" s="263"/>
    </row>
    <row r="8" spans="2:21" ht="50" customHeight="1" x14ac:dyDescent="0.15">
      <c r="B8" s="135" t="s">
        <v>3</v>
      </c>
      <c r="C8" s="8" t="s">
        <v>66</v>
      </c>
      <c r="D8" s="77" t="s">
        <v>68</v>
      </c>
      <c r="E8" s="77" t="s">
        <v>69</v>
      </c>
      <c r="F8" s="77" t="s">
        <v>70</v>
      </c>
      <c r="G8" s="77" t="s">
        <v>71</v>
      </c>
      <c r="H8" s="8" t="s">
        <v>110</v>
      </c>
      <c r="I8" s="8" t="s">
        <v>72</v>
      </c>
      <c r="J8" s="8" t="s">
        <v>73</v>
      </c>
      <c r="K8" s="8" t="s">
        <v>74</v>
      </c>
      <c r="L8" s="8" t="s">
        <v>75</v>
      </c>
      <c r="M8" s="8" t="s">
        <v>76</v>
      </c>
      <c r="N8" s="264" t="s">
        <v>108</v>
      </c>
    </row>
    <row r="9" spans="2:21" ht="40" customHeight="1" x14ac:dyDescent="0.15">
      <c r="B9" s="135" t="s">
        <v>39</v>
      </c>
      <c r="C9" s="130" t="s">
        <v>54</v>
      </c>
      <c r="D9" s="195" t="s">
        <v>41</v>
      </c>
      <c r="E9" s="195" t="s">
        <v>41</v>
      </c>
      <c r="F9" s="195" t="s">
        <v>42</v>
      </c>
      <c r="G9" s="195" t="s">
        <v>42</v>
      </c>
      <c r="H9" s="195" t="s">
        <v>41</v>
      </c>
      <c r="I9" s="195" t="s">
        <v>41</v>
      </c>
      <c r="J9" s="196" t="s">
        <v>65</v>
      </c>
      <c r="K9" s="195" t="s">
        <v>41</v>
      </c>
      <c r="L9" s="195" t="s">
        <v>40</v>
      </c>
      <c r="M9" s="196" t="s">
        <v>93</v>
      </c>
      <c r="N9" s="264"/>
    </row>
    <row r="10" spans="2:21" ht="54" customHeight="1" thickBot="1" x14ac:dyDescent="0.2">
      <c r="B10" s="136" t="s">
        <v>43</v>
      </c>
      <c r="C10" s="80" t="s">
        <v>103</v>
      </c>
      <c r="D10" s="81" t="s">
        <v>44</v>
      </c>
      <c r="E10" s="81" t="s">
        <v>44</v>
      </c>
      <c r="F10" s="81" t="s">
        <v>44</v>
      </c>
      <c r="G10" s="81" t="s">
        <v>44</v>
      </c>
      <c r="H10" s="81" t="s">
        <v>44</v>
      </c>
      <c r="I10" s="81" t="s">
        <v>44</v>
      </c>
      <c r="J10" s="80" t="s">
        <v>103</v>
      </c>
      <c r="K10" s="74" t="s">
        <v>44</v>
      </c>
      <c r="L10" s="80" t="s">
        <v>111</v>
      </c>
      <c r="M10" s="80" t="s">
        <v>111</v>
      </c>
      <c r="N10" s="265"/>
    </row>
    <row r="11" spans="2:21" s="25" customFormat="1" ht="40" customHeight="1" thickBot="1" x14ac:dyDescent="0.25">
      <c r="B11" s="234" t="s">
        <v>101</v>
      </c>
      <c r="C11" s="313"/>
      <c r="D11" s="313"/>
      <c r="E11" s="313"/>
      <c r="F11" s="313"/>
      <c r="G11" s="313"/>
      <c r="H11" s="313"/>
      <c r="I11" s="313"/>
      <c r="J11" s="313"/>
      <c r="K11" s="313"/>
      <c r="L11" s="313"/>
      <c r="M11" s="313"/>
      <c r="N11" s="236"/>
      <c r="Q11" s="164"/>
      <c r="R11" s="158" t="s">
        <v>45</v>
      </c>
      <c r="S11" s="158" t="s">
        <v>46</v>
      </c>
      <c r="T11" s="159" t="s">
        <v>47</v>
      </c>
      <c r="U11" s="159" t="s">
        <v>48</v>
      </c>
    </row>
    <row r="12" spans="2:21" ht="20.25" customHeight="1" thickBot="1" x14ac:dyDescent="0.25">
      <c r="B12" s="310"/>
      <c r="C12" s="232" t="s">
        <v>4</v>
      </c>
      <c r="D12" s="233"/>
      <c r="E12" s="27" t="s">
        <v>28</v>
      </c>
      <c r="F12" s="3" t="s">
        <v>29</v>
      </c>
      <c r="G12" s="3" t="s">
        <v>30</v>
      </c>
      <c r="H12" s="3" t="s">
        <v>31</v>
      </c>
      <c r="I12" s="3" t="s">
        <v>32</v>
      </c>
      <c r="J12" s="3" t="s">
        <v>33</v>
      </c>
      <c r="K12" s="3" t="s">
        <v>34</v>
      </c>
      <c r="L12" s="4" t="s">
        <v>35</v>
      </c>
      <c r="M12" s="5" t="s">
        <v>36</v>
      </c>
      <c r="N12" s="310"/>
      <c r="P12" s="26"/>
      <c r="Q12" s="160" t="s">
        <v>27</v>
      </c>
      <c r="R12" s="161">
        <v>44</v>
      </c>
      <c r="S12" s="161">
        <f>COUNTIF($B$13:$N$101,"Diagn. Per Imm. E Rad.")</f>
        <v>44</v>
      </c>
      <c r="T12" s="165">
        <v>50</v>
      </c>
      <c r="U12" s="161">
        <f>COUNTIF($B$15:$N$101,"ADI Diagn. Imm.")</f>
        <v>25</v>
      </c>
    </row>
    <row r="13" spans="2:21" ht="20.25" customHeight="1" x14ac:dyDescent="0.15">
      <c r="B13" s="311"/>
      <c r="C13" s="37" t="s">
        <v>8</v>
      </c>
      <c r="D13" s="38">
        <v>45931</v>
      </c>
      <c r="E13" s="315" t="s">
        <v>12</v>
      </c>
      <c r="F13" s="316"/>
      <c r="G13" s="316"/>
      <c r="H13" s="316"/>
      <c r="I13" s="316"/>
      <c r="J13" s="316"/>
      <c r="K13" s="316"/>
      <c r="L13" s="316"/>
      <c r="M13" s="317"/>
      <c r="N13" s="314"/>
      <c r="P13" s="26"/>
      <c r="Q13" s="167" t="s">
        <v>24</v>
      </c>
      <c r="R13" s="161">
        <v>14</v>
      </c>
      <c r="S13" s="161">
        <f>COUNTIF($B$15:$N$101,"Mal. App. Locomotore")</f>
        <v>14</v>
      </c>
      <c r="T13" s="162"/>
      <c r="U13" s="162"/>
    </row>
    <row r="14" spans="2:21" ht="20.25" customHeight="1" x14ac:dyDescent="0.15">
      <c r="B14" s="311"/>
      <c r="C14" s="39" t="s">
        <v>9</v>
      </c>
      <c r="D14" s="40">
        <v>45932</v>
      </c>
      <c r="E14" s="318"/>
      <c r="F14" s="319"/>
      <c r="G14" s="319"/>
      <c r="H14" s="319"/>
      <c r="I14" s="319"/>
      <c r="J14" s="319"/>
      <c r="K14" s="319"/>
      <c r="L14" s="319"/>
      <c r="M14" s="320"/>
      <c r="N14" s="314"/>
      <c r="P14" s="26"/>
      <c r="Q14" s="168" t="s">
        <v>17</v>
      </c>
      <c r="R14" s="161">
        <v>14</v>
      </c>
      <c r="S14" s="161">
        <f>COUNTIF($B$15:$N$101,"Fisiatria")</f>
        <v>14</v>
      </c>
      <c r="T14" s="162"/>
      <c r="U14" s="162"/>
    </row>
    <row r="15" spans="2:21" ht="20.25" customHeight="1" x14ac:dyDescent="0.15">
      <c r="B15" s="311"/>
      <c r="C15" s="41" t="s">
        <v>10</v>
      </c>
      <c r="D15" s="42">
        <v>45933</v>
      </c>
      <c r="E15" s="298"/>
      <c r="F15" s="299"/>
      <c r="G15" s="299"/>
      <c r="H15" s="299"/>
      <c r="I15" s="299"/>
      <c r="J15" s="299"/>
      <c r="K15" s="299"/>
      <c r="L15" s="299"/>
      <c r="M15" s="300"/>
      <c r="N15" s="314"/>
      <c r="P15" s="26"/>
      <c r="Q15" s="169" t="s">
        <v>26</v>
      </c>
      <c r="R15" s="161">
        <v>7</v>
      </c>
      <c r="S15" s="161">
        <f>COUNTIF($B$13:$N$101,"Chir. Maxillo-Facc.")</f>
        <v>7</v>
      </c>
      <c r="T15" s="162"/>
      <c r="U15" s="162"/>
    </row>
    <row r="16" spans="2:21" ht="20.25" customHeight="1" x14ac:dyDescent="0.15">
      <c r="B16" s="311"/>
      <c r="C16" s="41" t="s">
        <v>11</v>
      </c>
      <c r="D16" s="42">
        <v>45934</v>
      </c>
      <c r="E16" s="298"/>
      <c r="F16" s="299"/>
      <c r="G16" s="299"/>
      <c r="H16" s="299"/>
      <c r="I16" s="299"/>
      <c r="J16" s="299"/>
      <c r="K16" s="299"/>
      <c r="L16" s="299"/>
      <c r="M16" s="300"/>
      <c r="N16" s="314"/>
      <c r="P16" s="26"/>
      <c r="Q16" s="170" t="s">
        <v>20</v>
      </c>
      <c r="R16" s="161">
        <v>7</v>
      </c>
      <c r="S16" s="161">
        <f>COUNTIF($B$15:$N$101,"Chir. Plastica")</f>
        <v>7</v>
      </c>
      <c r="T16" s="162"/>
      <c r="U16" s="162"/>
    </row>
    <row r="17" spans="2:21" ht="20.25" customHeight="1" x14ac:dyDescent="0.15">
      <c r="B17" s="311"/>
      <c r="C17" s="39" t="s">
        <v>5</v>
      </c>
      <c r="D17" s="40">
        <v>45935</v>
      </c>
      <c r="E17" s="82" t="s">
        <v>17</v>
      </c>
      <c r="F17" s="57" t="s">
        <v>17</v>
      </c>
      <c r="G17" s="57" t="s">
        <v>17</v>
      </c>
      <c r="H17" s="51" t="s">
        <v>26</v>
      </c>
      <c r="I17" s="51" t="s">
        <v>26</v>
      </c>
      <c r="J17" s="47"/>
      <c r="K17" s="60" t="s">
        <v>18</v>
      </c>
      <c r="L17" s="60" t="s">
        <v>18</v>
      </c>
      <c r="M17" s="83" t="s">
        <v>18</v>
      </c>
      <c r="N17" s="314"/>
      <c r="P17" s="26"/>
      <c r="Q17" s="171" t="s">
        <v>21</v>
      </c>
      <c r="R17" s="161">
        <v>14</v>
      </c>
      <c r="S17" s="161">
        <f>COUNTIF($B$15:$N$101,"Farmacologia")</f>
        <v>14</v>
      </c>
      <c r="T17" s="162"/>
      <c r="U17" s="162"/>
    </row>
    <row r="18" spans="2:21" ht="20.25" customHeight="1" x14ac:dyDescent="0.15">
      <c r="B18" s="311"/>
      <c r="C18" s="39" t="s">
        <v>6</v>
      </c>
      <c r="D18" s="40">
        <v>45936</v>
      </c>
      <c r="E18" s="82" t="s">
        <v>17</v>
      </c>
      <c r="F18" s="57" t="s">
        <v>17</v>
      </c>
      <c r="G18" s="57" t="s">
        <v>17</v>
      </c>
      <c r="H18" s="51" t="s">
        <v>26</v>
      </c>
      <c r="I18" s="51" t="s">
        <v>26</v>
      </c>
      <c r="J18" s="47"/>
      <c r="K18" s="60" t="s">
        <v>18</v>
      </c>
      <c r="L18" s="60" t="s">
        <v>18</v>
      </c>
      <c r="M18" s="83" t="s">
        <v>18</v>
      </c>
      <c r="N18" s="314"/>
      <c r="P18" s="26"/>
      <c r="Q18" s="172" t="s">
        <v>18</v>
      </c>
      <c r="R18" s="161">
        <v>14</v>
      </c>
      <c r="S18" s="161">
        <f>COUNTIF($B$15:$N$101,"Med. Interna")</f>
        <v>14</v>
      </c>
      <c r="T18" s="162"/>
      <c r="U18" s="162"/>
    </row>
    <row r="19" spans="2:21" ht="20.25" customHeight="1" x14ac:dyDescent="0.2">
      <c r="B19" s="311"/>
      <c r="C19" s="39" t="s">
        <v>7</v>
      </c>
      <c r="D19" s="40">
        <v>45937</v>
      </c>
      <c r="E19" s="82" t="s">
        <v>17</v>
      </c>
      <c r="F19" s="57" t="s">
        <v>17</v>
      </c>
      <c r="G19" s="51" t="s">
        <v>26</v>
      </c>
      <c r="H19" s="51" t="s">
        <v>26</v>
      </c>
      <c r="I19" s="51" t="s">
        <v>26</v>
      </c>
      <c r="J19" s="47"/>
      <c r="K19" s="60" t="s">
        <v>18</v>
      </c>
      <c r="L19" s="60" t="s">
        <v>18</v>
      </c>
      <c r="M19" s="83" t="s">
        <v>18</v>
      </c>
      <c r="N19" s="314"/>
      <c r="P19" s="26"/>
      <c r="Q19" s="173" t="s">
        <v>19</v>
      </c>
      <c r="R19" s="161">
        <v>51</v>
      </c>
      <c r="S19" s="161">
        <f>COUNTIF($B$15:$N$101,"Igiene")</f>
        <v>52</v>
      </c>
      <c r="T19" s="165">
        <v>50</v>
      </c>
      <c r="U19" s="161">
        <f>COUNTIF($B$15:$N$101,"ADI Igiene")</f>
        <v>25</v>
      </c>
    </row>
    <row r="20" spans="2:21" ht="20.25" customHeight="1" x14ac:dyDescent="0.15">
      <c r="B20" s="311"/>
      <c r="C20" s="39" t="s">
        <v>8</v>
      </c>
      <c r="D20" s="40">
        <v>45938</v>
      </c>
      <c r="E20" s="82" t="s">
        <v>17</v>
      </c>
      <c r="F20" s="57" t="s">
        <v>17</v>
      </c>
      <c r="G20" s="57" t="s">
        <v>17</v>
      </c>
      <c r="H20" s="59" t="s">
        <v>27</v>
      </c>
      <c r="I20" s="59" t="s">
        <v>27</v>
      </c>
      <c r="J20" s="59" t="s">
        <v>27</v>
      </c>
      <c r="K20" s="47"/>
      <c r="L20" s="60" t="s">
        <v>18</v>
      </c>
      <c r="M20" s="83" t="s">
        <v>18</v>
      </c>
      <c r="N20" s="314"/>
      <c r="P20" s="26"/>
      <c r="Q20" s="163" t="s">
        <v>25</v>
      </c>
      <c r="R20" s="161">
        <v>14</v>
      </c>
      <c r="S20" s="161">
        <f>COUNTIF($B$15:$N$101,"Med. del Lavoro")</f>
        <v>14</v>
      </c>
      <c r="T20" s="162"/>
      <c r="U20" s="162"/>
    </row>
    <row r="21" spans="2:21" ht="20.25" customHeight="1" x14ac:dyDescent="0.2">
      <c r="B21" s="311"/>
      <c r="C21" s="39" t="s">
        <v>9</v>
      </c>
      <c r="D21" s="40">
        <v>45939</v>
      </c>
      <c r="E21" s="82" t="s">
        <v>17</v>
      </c>
      <c r="F21" s="57" t="s">
        <v>17</v>
      </c>
      <c r="G21" s="57" t="s">
        <v>17</v>
      </c>
      <c r="H21" s="59" t="s">
        <v>27</v>
      </c>
      <c r="I21" s="59" t="s">
        <v>27</v>
      </c>
      <c r="J21" s="14"/>
      <c r="K21" s="60" t="s">
        <v>18</v>
      </c>
      <c r="L21" s="60" t="s">
        <v>18</v>
      </c>
      <c r="M21" s="83" t="s">
        <v>18</v>
      </c>
      <c r="N21" s="314"/>
      <c r="P21" s="26"/>
      <c r="Q21" s="174" t="s">
        <v>23</v>
      </c>
      <c r="R21" s="161">
        <v>22</v>
      </c>
      <c r="S21" s="161">
        <f>COUNTIF($B$15:$N$101,"Med. Legale")</f>
        <v>22</v>
      </c>
      <c r="T21" s="165">
        <v>25</v>
      </c>
      <c r="U21" s="161">
        <f>COUNTIF($B$15:$N$101,"ADI Medicina Legale")</f>
        <v>15</v>
      </c>
    </row>
    <row r="22" spans="2:21" ht="20.25" customHeight="1" x14ac:dyDescent="0.2">
      <c r="B22" s="311"/>
      <c r="C22" s="41" t="s">
        <v>10</v>
      </c>
      <c r="D22" s="42">
        <v>45940</v>
      </c>
      <c r="E22" s="301"/>
      <c r="F22" s="302"/>
      <c r="G22" s="302"/>
      <c r="H22" s="302"/>
      <c r="I22" s="302"/>
      <c r="J22" s="302"/>
      <c r="K22" s="302"/>
      <c r="L22" s="302"/>
      <c r="M22" s="303"/>
      <c r="N22" s="314"/>
      <c r="P22" s="26"/>
      <c r="Q22" s="175" t="s">
        <v>22</v>
      </c>
      <c r="R22" s="161">
        <v>36</v>
      </c>
      <c r="S22" s="161">
        <f>COUNTIF($B$13:$N$101,"Anatomia Patol.")</f>
        <v>36</v>
      </c>
      <c r="T22" s="165">
        <v>25</v>
      </c>
      <c r="U22" s="161">
        <f>COUNTIF($B$15:$N$101,"ADI Anatomia Pat.")</f>
        <v>15</v>
      </c>
    </row>
    <row r="23" spans="2:21" ht="20.25" customHeight="1" x14ac:dyDescent="0.15">
      <c r="B23" s="311"/>
      <c r="C23" s="41" t="s">
        <v>11</v>
      </c>
      <c r="D23" s="42">
        <v>45941</v>
      </c>
      <c r="E23" s="275" t="s">
        <v>102</v>
      </c>
      <c r="F23" s="276"/>
      <c r="G23" s="276"/>
      <c r="H23" s="276"/>
      <c r="I23" s="276"/>
      <c r="J23" s="276"/>
      <c r="K23" s="276"/>
      <c r="L23" s="276"/>
      <c r="M23" s="277"/>
      <c r="N23" s="314"/>
      <c r="P23" s="26"/>
      <c r="Q23" s="76"/>
    </row>
    <row r="24" spans="2:21" ht="20.25" customHeight="1" x14ac:dyDescent="0.15">
      <c r="B24" s="311"/>
      <c r="C24" s="39" t="s">
        <v>5</v>
      </c>
      <c r="D24" s="40">
        <v>45942</v>
      </c>
      <c r="E24" s="84" t="s">
        <v>19</v>
      </c>
      <c r="F24" s="64" t="s">
        <v>19</v>
      </c>
      <c r="G24" s="65" t="s">
        <v>22</v>
      </c>
      <c r="H24" s="65" t="s">
        <v>22</v>
      </c>
      <c r="I24" s="65" t="s">
        <v>22</v>
      </c>
      <c r="J24" s="92"/>
      <c r="K24" s="88" t="s">
        <v>25</v>
      </c>
      <c r="L24" s="88" t="s">
        <v>25</v>
      </c>
      <c r="M24" s="89" t="s">
        <v>25</v>
      </c>
      <c r="N24" s="314"/>
      <c r="O24" s="13"/>
      <c r="P24" s="13"/>
      <c r="Q24" s="76"/>
    </row>
    <row r="25" spans="2:21" ht="20.25" customHeight="1" x14ac:dyDescent="0.15">
      <c r="B25" s="311"/>
      <c r="C25" s="39" t="s">
        <v>6</v>
      </c>
      <c r="D25" s="40">
        <v>45943</v>
      </c>
      <c r="E25" s="84" t="s">
        <v>19</v>
      </c>
      <c r="F25" s="64" t="s">
        <v>19</v>
      </c>
      <c r="G25" s="65" t="s">
        <v>22</v>
      </c>
      <c r="H25" s="65" t="s">
        <v>22</v>
      </c>
      <c r="I25" s="65" t="s">
        <v>22</v>
      </c>
      <c r="J25" s="92"/>
      <c r="K25" s="88" t="s">
        <v>25</v>
      </c>
      <c r="L25" s="88" t="s">
        <v>25</v>
      </c>
      <c r="M25" s="89" t="s">
        <v>25</v>
      </c>
      <c r="N25" s="314"/>
      <c r="O25" s="13"/>
      <c r="P25" s="13"/>
      <c r="Q25" s="76"/>
    </row>
    <row r="26" spans="2:21" ht="20.25" customHeight="1" x14ac:dyDescent="0.15">
      <c r="B26" s="311"/>
      <c r="C26" s="39" t="s">
        <v>7</v>
      </c>
      <c r="D26" s="40">
        <v>45944</v>
      </c>
      <c r="E26" s="84" t="s">
        <v>19</v>
      </c>
      <c r="F26" s="64" t="s">
        <v>19</v>
      </c>
      <c r="G26" s="65" t="s">
        <v>22</v>
      </c>
      <c r="H26" s="65" t="s">
        <v>22</v>
      </c>
      <c r="I26" s="65" t="s">
        <v>22</v>
      </c>
      <c r="J26" s="92"/>
      <c r="K26" s="88" t="s">
        <v>25</v>
      </c>
      <c r="L26" s="88" t="s">
        <v>25</v>
      </c>
      <c r="M26" s="89" t="s">
        <v>25</v>
      </c>
      <c r="N26" s="314"/>
      <c r="O26" s="13"/>
      <c r="P26" s="13"/>
      <c r="Q26" s="76"/>
    </row>
    <row r="27" spans="2:21" ht="20.25" customHeight="1" x14ac:dyDescent="0.15">
      <c r="B27" s="311"/>
      <c r="C27" s="39" t="s">
        <v>8</v>
      </c>
      <c r="D27" s="40">
        <v>45945</v>
      </c>
      <c r="E27" s="84" t="s">
        <v>19</v>
      </c>
      <c r="F27" s="64" t="s">
        <v>19</v>
      </c>
      <c r="G27" s="64" t="s">
        <v>19</v>
      </c>
      <c r="H27" s="65" t="s">
        <v>22</v>
      </c>
      <c r="I27" s="65" t="s">
        <v>22</v>
      </c>
      <c r="J27" s="92"/>
      <c r="K27" s="88" t="s">
        <v>25</v>
      </c>
      <c r="L27" s="88" t="s">
        <v>25</v>
      </c>
      <c r="M27" s="89" t="s">
        <v>25</v>
      </c>
      <c r="N27" s="314"/>
      <c r="O27" s="13"/>
      <c r="P27" s="13"/>
      <c r="Q27" s="76"/>
    </row>
    <row r="28" spans="2:21" ht="20.25" customHeight="1" x14ac:dyDescent="0.15">
      <c r="B28" s="311"/>
      <c r="C28" s="39" t="s">
        <v>9</v>
      </c>
      <c r="D28" s="40">
        <v>45946</v>
      </c>
      <c r="E28" s="84" t="s">
        <v>19</v>
      </c>
      <c r="F28" s="64" t="s">
        <v>19</v>
      </c>
      <c r="G28" s="64" t="s">
        <v>19</v>
      </c>
      <c r="H28" s="65" t="s">
        <v>22</v>
      </c>
      <c r="I28" s="65" t="s">
        <v>22</v>
      </c>
      <c r="J28" s="65" t="s">
        <v>22</v>
      </c>
      <c r="K28" s="93"/>
      <c r="L28" s="88" t="s">
        <v>25</v>
      </c>
      <c r="M28" s="89" t="s">
        <v>25</v>
      </c>
      <c r="N28" s="314"/>
      <c r="O28" s="13"/>
      <c r="P28" s="13"/>
      <c r="Q28" s="76"/>
    </row>
    <row r="29" spans="2:21" ht="20.25" customHeight="1" x14ac:dyDescent="0.15">
      <c r="B29" s="311"/>
      <c r="C29" s="41" t="s">
        <v>10</v>
      </c>
      <c r="D29" s="42">
        <v>45947</v>
      </c>
      <c r="E29" s="301"/>
      <c r="F29" s="302"/>
      <c r="G29" s="302"/>
      <c r="H29" s="302"/>
      <c r="I29" s="302"/>
      <c r="J29" s="302"/>
      <c r="K29" s="302"/>
      <c r="L29" s="302"/>
      <c r="M29" s="303"/>
      <c r="N29" s="314"/>
      <c r="O29" s="13"/>
      <c r="P29" s="13"/>
      <c r="Q29" s="76"/>
    </row>
    <row r="30" spans="2:21" ht="20.25" customHeight="1" x14ac:dyDescent="0.15">
      <c r="B30" s="311"/>
      <c r="C30" s="41" t="s">
        <v>11</v>
      </c>
      <c r="D30" s="42">
        <v>45948</v>
      </c>
      <c r="E30" s="301"/>
      <c r="F30" s="302"/>
      <c r="G30" s="302"/>
      <c r="H30" s="302"/>
      <c r="I30" s="302"/>
      <c r="J30" s="302"/>
      <c r="K30" s="302"/>
      <c r="L30" s="302"/>
      <c r="M30" s="303"/>
      <c r="N30" s="314"/>
      <c r="O30" s="13"/>
      <c r="P30" s="13"/>
      <c r="Q30" s="76"/>
    </row>
    <row r="31" spans="2:21" ht="20.25" customHeight="1" x14ac:dyDescent="0.15">
      <c r="B31" s="311"/>
      <c r="C31" s="39" t="s">
        <v>5</v>
      </c>
      <c r="D31" s="40">
        <v>45949</v>
      </c>
      <c r="E31" s="85" t="s">
        <v>24</v>
      </c>
      <c r="F31" s="18" t="s">
        <v>24</v>
      </c>
      <c r="G31" s="18" t="s">
        <v>24</v>
      </c>
      <c r="H31" s="59" t="s">
        <v>27</v>
      </c>
      <c r="I31" s="59" t="s">
        <v>27</v>
      </c>
      <c r="J31" s="14"/>
      <c r="K31" s="55" t="s">
        <v>21</v>
      </c>
      <c r="L31" s="55" t="s">
        <v>21</v>
      </c>
      <c r="M31" s="56" t="s">
        <v>21</v>
      </c>
      <c r="N31" s="314"/>
      <c r="O31" s="13"/>
      <c r="P31" s="13"/>
      <c r="Q31" s="76"/>
    </row>
    <row r="32" spans="2:21" ht="20.25" customHeight="1" x14ac:dyDescent="0.15">
      <c r="B32" s="311"/>
      <c r="C32" s="39" t="s">
        <v>6</v>
      </c>
      <c r="D32" s="40">
        <v>45950</v>
      </c>
      <c r="E32" s="85" t="s">
        <v>24</v>
      </c>
      <c r="F32" s="18" t="s">
        <v>24</v>
      </c>
      <c r="G32" s="18" t="s">
        <v>24</v>
      </c>
      <c r="H32" s="59" t="s">
        <v>27</v>
      </c>
      <c r="I32" s="59" t="s">
        <v>27</v>
      </c>
      <c r="J32" s="14"/>
      <c r="K32" s="55" t="s">
        <v>21</v>
      </c>
      <c r="L32" s="55" t="s">
        <v>21</v>
      </c>
      <c r="M32" s="56" t="s">
        <v>21</v>
      </c>
      <c r="N32" s="314"/>
      <c r="O32" s="13"/>
      <c r="P32" s="13"/>
      <c r="Q32" s="76"/>
    </row>
    <row r="33" spans="2:17" ht="20.25" customHeight="1" x14ac:dyDescent="0.15">
      <c r="B33" s="311"/>
      <c r="C33" s="39" t="s">
        <v>7</v>
      </c>
      <c r="D33" s="40">
        <v>45951</v>
      </c>
      <c r="E33" s="85" t="s">
        <v>24</v>
      </c>
      <c r="F33" s="18" t="s">
        <v>24</v>
      </c>
      <c r="G33" s="18" t="s">
        <v>24</v>
      </c>
      <c r="H33" s="59" t="s">
        <v>27</v>
      </c>
      <c r="I33" s="59" t="s">
        <v>27</v>
      </c>
      <c r="J33" s="14"/>
      <c r="K33" s="55" t="s">
        <v>21</v>
      </c>
      <c r="L33" s="55" t="s">
        <v>21</v>
      </c>
      <c r="M33" s="56" t="s">
        <v>21</v>
      </c>
      <c r="N33" s="314"/>
      <c r="O33" s="13"/>
      <c r="P33" s="13"/>
      <c r="Q33" s="76"/>
    </row>
    <row r="34" spans="2:17" ht="20.25" customHeight="1" x14ac:dyDescent="0.15">
      <c r="B34" s="311"/>
      <c r="C34" s="39" t="s">
        <v>8</v>
      </c>
      <c r="D34" s="40">
        <v>45952</v>
      </c>
      <c r="E34" s="85" t="s">
        <v>24</v>
      </c>
      <c r="F34" s="18" t="s">
        <v>24</v>
      </c>
      <c r="G34" s="18" t="s">
        <v>24</v>
      </c>
      <c r="H34" s="59" t="s">
        <v>27</v>
      </c>
      <c r="I34" s="59" t="s">
        <v>27</v>
      </c>
      <c r="J34" s="59" t="s">
        <v>27</v>
      </c>
      <c r="K34" s="47"/>
      <c r="L34" s="55" t="s">
        <v>21</v>
      </c>
      <c r="M34" s="56" t="s">
        <v>21</v>
      </c>
      <c r="N34" s="314"/>
      <c r="O34" s="13"/>
      <c r="P34" s="13"/>
      <c r="Q34" s="76"/>
    </row>
    <row r="35" spans="2:17" ht="20.25" customHeight="1" x14ac:dyDescent="0.15">
      <c r="B35" s="311"/>
      <c r="C35" s="39" t="s">
        <v>9</v>
      </c>
      <c r="D35" s="40">
        <v>45953</v>
      </c>
      <c r="E35" s="85" t="s">
        <v>24</v>
      </c>
      <c r="F35" s="18" t="s">
        <v>24</v>
      </c>
      <c r="G35" s="59" t="s">
        <v>27</v>
      </c>
      <c r="H35" s="59" t="s">
        <v>27</v>
      </c>
      <c r="I35" s="59" t="s">
        <v>27</v>
      </c>
      <c r="J35" s="14"/>
      <c r="K35" s="55" t="s">
        <v>21</v>
      </c>
      <c r="L35" s="55" t="s">
        <v>21</v>
      </c>
      <c r="M35" s="56" t="s">
        <v>21</v>
      </c>
      <c r="N35" s="314"/>
      <c r="O35" s="13"/>
      <c r="P35" s="13"/>
      <c r="Q35" s="76"/>
    </row>
    <row r="36" spans="2:17" ht="20.25" customHeight="1" x14ac:dyDescent="0.15">
      <c r="B36" s="311"/>
      <c r="C36" s="41" t="s">
        <v>10</v>
      </c>
      <c r="D36" s="42">
        <v>45954</v>
      </c>
      <c r="E36" s="301"/>
      <c r="F36" s="302"/>
      <c r="G36" s="302"/>
      <c r="H36" s="302"/>
      <c r="I36" s="302"/>
      <c r="J36" s="302"/>
      <c r="K36" s="302"/>
      <c r="L36" s="302"/>
      <c r="M36" s="303"/>
      <c r="N36" s="314"/>
      <c r="O36" s="13"/>
      <c r="P36" s="13"/>
      <c r="Q36" s="76"/>
    </row>
    <row r="37" spans="2:17" ht="20.25" customHeight="1" x14ac:dyDescent="0.15">
      <c r="B37" s="311"/>
      <c r="C37" s="41" t="s">
        <v>11</v>
      </c>
      <c r="D37" s="42">
        <v>45955</v>
      </c>
      <c r="E37" s="301"/>
      <c r="F37" s="302"/>
      <c r="G37" s="302"/>
      <c r="H37" s="302"/>
      <c r="I37" s="302"/>
      <c r="J37" s="302"/>
      <c r="K37" s="302"/>
      <c r="L37" s="302"/>
      <c r="M37" s="303"/>
      <c r="N37" s="314"/>
      <c r="O37" s="13"/>
      <c r="P37" s="13"/>
      <c r="Q37" s="76"/>
    </row>
    <row r="38" spans="2:17" ht="20.25" customHeight="1" x14ac:dyDescent="0.15">
      <c r="B38" s="311"/>
      <c r="C38" s="39" t="s">
        <v>5</v>
      </c>
      <c r="D38" s="40">
        <v>45956</v>
      </c>
      <c r="E38" s="321" t="s">
        <v>12</v>
      </c>
      <c r="F38" s="322"/>
      <c r="G38" s="322"/>
      <c r="H38" s="322"/>
      <c r="I38" s="322"/>
      <c r="J38" s="322"/>
      <c r="K38" s="322"/>
      <c r="L38" s="322"/>
      <c r="M38" s="323"/>
      <c r="N38" s="314"/>
      <c r="O38" s="13"/>
      <c r="P38" s="13"/>
      <c r="Q38" s="76"/>
    </row>
    <row r="39" spans="2:17" ht="20.25" customHeight="1" x14ac:dyDescent="0.15">
      <c r="B39" s="311"/>
      <c r="C39" s="39" t="s">
        <v>6</v>
      </c>
      <c r="D39" s="40">
        <v>45957</v>
      </c>
      <c r="E39" s="321"/>
      <c r="F39" s="322"/>
      <c r="G39" s="322"/>
      <c r="H39" s="322"/>
      <c r="I39" s="322"/>
      <c r="J39" s="322"/>
      <c r="K39" s="322"/>
      <c r="L39" s="322"/>
      <c r="M39" s="323"/>
      <c r="N39" s="314"/>
      <c r="O39" s="13"/>
      <c r="P39" s="13"/>
      <c r="Q39" s="76"/>
    </row>
    <row r="40" spans="2:17" ht="20.25" customHeight="1" x14ac:dyDescent="0.15">
      <c r="B40" s="311"/>
      <c r="C40" s="39" t="s">
        <v>7</v>
      </c>
      <c r="D40" s="40">
        <v>45958</v>
      </c>
      <c r="E40" s="321"/>
      <c r="F40" s="322"/>
      <c r="G40" s="322"/>
      <c r="H40" s="322"/>
      <c r="I40" s="322"/>
      <c r="J40" s="322"/>
      <c r="K40" s="322"/>
      <c r="L40" s="322"/>
      <c r="M40" s="323"/>
      <c r="N40" s="314"/>
      <c r="O40" s="13"/>
      <c r="P40" s="13"/>
      <c r="Q40" s="76"/>
    </row>
    <row r="41" spans="2:17" ht="20.25" customHeight="1" x14ac:dyDescent="0.15">
      <c r="B41" s="311"/>
      <c r="C41" s="39" t="s">
        <v>8</v>
      </c>
      <c r="D41" s="40">
        <v>45959</v>
      </c>
      <c r="E41" s="321"/>
      <c r="F41" s="322"/>
      <c r="G41" s="322"/>
      <c r="H41" s="322"/>
      <c r="I41" s="322"/>
      <c r="J41" s="322"/>
      <c r="K41" s="322"/>
      <c r="L41" s="322"/>
      <c r="M41" s="323"/>
      <c r="N41" s="314"/>
      <c r="O41" s="13"/>
      <c r="P41" s="13"/>
      <c r="Q41" s="76"/>
    </row>
    <row r="42" spans="2:17" ht="20.25" customHeight="1" x14ac:dyDescent="0.15">
      <c r="B42" s="311"/>
      <c r="C42" s="39" t="s">
        <v>9</v>
      </c>
      <c r="D42" s="40">
        <v>45960</v>
      </c>
      <c r="E42" s="321"/>
      <c r="F42" s="322"/>
      <c r="G42" s="322"/>
      <c r="H42" s="322"/>
      <c r="I42" s="322"/>
      <c r="J42" s="322"/>
      <c r="K42" s="322"/>
      <c r="L42" s="322"/>
      <c r="M42" s="323"/>
      <c r="N42" s="314"/>
      <c r="O42" s="13"/>
      <c r="P42" s="13"/>
      <c r="Q42" s="76"/>
    </row>
    <row r="43" spans="2:17" ht="20.25" customHeight="1" x14ac:dyDescent="0.15">
      <c r="B43" s="311"/>
      <c r="C43" s="41" t="s">
        <v>10</v>
      </c>
      <c r="D43" s="42">
        <v>45961</v>
      </c>
      <c r="E43" s="301"/>
      <c r="F43" s="302"/>
      <c r="G43" s="302"/>
      <c r="H43" s="302"/>
      <c r="I43" s="302"/>
      <c r="J43" s="302"/>
      <c r="K43" s="302"/>
      <c r="L43" s="302"/>
      <c r="M43" s="303"/>
      <c r="N43" s="314"/>
      <c r="O43" s="13"/>
      <c r="P43" s="13"/>
      <c r="Q43" s="76"/>
    </row>
    <row r="44" spans="2:17" ht="20.25" customHeight="1" x14ac:dyDescent="0.15">
      <c r="B44" s="311"/>
      <c r="C44" s="41" t="s">
        <v>11</v>
      </c>
      <c r="D44" s="42">
        <v>45962</v>
      </c>
      <c r="E44" s="301"/>
      <c r="F44" s="302"/>
      <c r="G44" s="302"/>
      <c r="H44" s="302"/>
      <c r="I44" s="302"/>
      <c r="J44" s="302"/>
      <c r="K44" s="302"/>
      <c r="L44" s="302"/>
      <c r="M44" s="303"/>
      <c r="N44" s="314"/>
      <c r="O44" s="13"/>
      <c r="P44" s="13"/>
      <c r="Q44" s="76"/>
    </row>
    <row r="45" spans="2:17" ht="20.25" customHeight="1" x14ac:dyDescent="0.15">
      <c r="B45" s="311"/>
      <c r="C45" s="39" t="s">
        <v>5</v>
      </c>
      <c r="D45" s="40">
        <v>45963</v>
      </c>
      <c r="E45" s="86" t="s">
        <v>19</v>
      </c>
      <c r="F45" s="63" t="s">
        <v>19</v>
      </c>
      <c r="G45" s="59" t="s">
        <v>27</v>
      </c>
      <c r="H45" s="59" t="s">
        <v>27</v>
      </c>
      <c r="I45" s="59" t="s">
        <v>27</v>
      </c>
      <c r="J45" s="50"/>
      <c r="K45" s="137" t="s">
        <v>52</v>
      </c>
      <c r="L45" s="137" t="s">
        <v>52</v>
      </c>
      <c r="M45" s="138" t="s">
        <v>52</v>
      </c>
      <c r="N45" s="314"/>
      <c r="O45" s="13"/>
      <c r="P45" s="13"/>
      <c r="Q45" s="76"/>
    </row>
    <row r="46" spans="2:17" ht="20.25" customHeight="1" x14ac:dyDescent="0.15">
      <c r="B46" s="311"/>
      <c r="C46" s="39" t="s">
        <v>6</v>
      </c>
      <c r="D46" s="40">
        <v>45964</v>
      </c>
      <c r="E46" s="86" t="s">
        <v>19</v>
      </c>
      <c r="F46" s="63" t="s">
        <v>19</v>
      </c>
      <c r="G46" s="59" t="s">
        <v>27</v>
      </c>
      <c r="H46" s="59" t="s">
        <v>27</v>
      </c>
      <c r="I46" s="59" t="s">
        <v>27</v>
      </c>
      <c r="J46" s="50"/>
      <c r="K46" s="137" t="s">
        <v>52</v>
      </c>
      <c r="L46" s="137" t="s">
        <v>52</v>
      </c>
      <c r="M46" s="138" t="s">
        <v>52</v>
      </c>
      <c r="N46" s="314"/>
      <c r="O46" s="13"/>
      <c r="P46" s="13"/>
      <c r="Q46" s="76"/>
    </row>
    <row r="47" spans="2:17" ht="20.25" customHeight="1" x14ac:dyDescent="0.15">
      <c r="B47" s="311"/>
      <c r="C47" s="39" t="s">
        <v>7</v>
      </c>
      <c r="D47" s="40">
        <v>45965</v>
      </c>
      <c r="E47" s="86" t="s">
        <v>19</v>
      </c>
      <c r="F47" s="63" t="s">
        <v>19</v>
      </c>
      <c r="G47" s="59" t="s">
        <v>27</v>
      </c>
      <c r="H47" s="59" t="s">
        <v>27</v>
      </c>
      <c r="I47" s="59" t="s">
        <v>27</v>
      </c>
      <c r="J47" s="50"/>
      <c r="K47" s="52" t="s">
        <v>20</v>
      </c>
      <c r="L47" s="52" t="s">
        <v>20</v>
      </c>
      <c r="M47" s="91"/>
      <c r="N47" s="314"/>
      <c r="O47" s="13"/>
      <c r="P47" s="13"/>
      <c r="Q47" s="76"/>
    </row>
    <row r="48" spans="2:17" ht="20.25" customHeight="1" x14ac:dyDescent="0.15">
      <c r="B48" s="311"/>
      <c r="C48" s="39" t="s">
        <v>8</v>
      </c>
      <c r="D48" s="40">
        <v>45966</v>
      </c>
      <c r="E48" s="86" t="s">
        <v>19</v>
      </c>
      <c r="F48" s="63" t="s">
        <v>19</v>
      </c>
      <c r="G48" s="59" t="s">
        <v>27</v>
      </c>
      <c r="H48" s="59" t="s">
        <v>27</v>
      </c>
      <c r="I48" s="59" t="s">
        <v>27</v>
      </c>
      <c r="J48" s="50"/>
      <c r="K48" s="52" t="s">
        <v>20</v>
      </c>
      <c r="L48" s="52" t="s">
        <v>20</v>
      </c>
      <c r="M48" s="53" t="s">
        <v>20</v>
      </c>
      <c r="N48" s="314"/>
      <c r="O48" s="13"/>
      <c r="P48" s="13"/>
      <c r="Q48" s="76"/>
    </row>
    <row r="49" spans="2:17" ht="20.25" customHeight="1" x14ac:dyDescent="0.15">
      <c r="B49" s="311"/>
      <c r="C49" s="39" t="s">
        <v>9</v>
      </c>
      <c r="D49" s="40">
        <v>45967</v>
      </c>
      <c r="E49" s="86" t="s">
        <v>19</v>
      </c>
      <c r="F49" s="63" t="s">
        <v>19</v>
      </c>
      <c r="G49" s="137" t="s">
        <v>52</v>
      </c>
      <c r="H49" s="137" t="s">
        <v>52</v>
      </c>
      <c r="I49" s="137" t="s">
        <v>52</v>
      </c>
      <c r="J49" s="50"/>
      <c r="K49" s="52" t="s">
        <v>20</v>
      </c>
      <c r="L49" s="52" t="s">
        <v>20</v>
      </c>
      <c r="M49" s="91"/>
      <c r="N49" s="314"/>
      <c r="O49" s="13"/>
      <c r="P49" s="13"/>
      <c r="Q49" s="76"/>
    </row>
    <row r="50" spans="2:17" ht="20.25" customHeight="1" x14ac:dyDescent="0.15">
      <c r="B50" s="311"/>
      <c r="C50" s="41" t="s">
        <v>10</v>
      </c>
      <c r="D50" s="42">
        <v>45968</v>
      </c>
      <c r="E50" s="301"/>
      <c r="F50" s="302"/>
      <c r="G50" s="302"/>
      <c r="H50" s="302"/>
      <c r="I50" s="302"/>
      <c r="J50" s="302"/>
      <c r="K50" s="302"/>
      <c r="L50" s="302"/>
      <c r="M50" s="303"/>
      <c r="N50" s="314"/>
      <c r="O50" s="13"/>
      <c r="P50" s="13"/>
      <c r="Q50" s="76"/>
    </row>
    <row r="51" spans="2:17" ht="20.25" customHeight="1" x14ac:dyDescent="0.15">
      <c r="B51" s="311"/>
      <c r="C51" s="41" t="s">
        <v>11</v>
      </c>
      <c r="D51" s="42">
        <v>45969</v>
      </c>
      <c r="E51" s="275" t="s">
        <v>94</v>
      </c>
      <c r="F51" s="276"/>
      <c r="G51" s="276"/>
      <c r="H51" s="276"/>
      <c r="I51" s="276"/>
      <c r="J51" s="276"/>
      <c r="K51" s="276"/>
      <c r="L51" s="276"/>
      <c r="M51" s="277"/>
      <c r="N51" s="314"/>
      <c r="O51" s="13"/>
      <c r="P51" s="13"/>
      <c r="Q51" s="76"/>
    </row>
    <row r="52" spans="2:17" ht="20.25" customHeight="1" x14ac:dyDescent="0.15">
      <c r="B52" s="311"/>
      <c r="C52" s="39" t="s">
        <v>5</v>
      </c>
      <c r="D52" s="40">
        <v>45970</v>
      </c>
      <c r="E52" s="139" t="s">
        <v>49</v>
      </c>
      <c r="F52" s="140" t="s">
        <v>49</v>
      </c>
      <c r="G52" s="140" t="s">
        <v>49</v>
      </c>
      <c r="H52" s="140" t="s">
        <v>50</v>
      </c>
      <c r="I52" s="140" t="s">
        <v>50</v>
      </c>
      <c r="J52" s="94"/>
      <c r="K52" s="140" t="s">
        <v>51</v>
      </c>
      <c r="L52" s="140" t="s">
        <v>51</v>
      </c>
      <c r="M52" s="141" t="s">
        <v>51</v>
      </c>
      <c r="N52" s="314"/>
      <c r="O52" s="13"/>
      <c r="P52" s="13"/>
      <c r="Q52" s="76"/>
    </row>
    <row r="53" spans="2:17" ht="20.25" customHeight="1" x14ac:dyDescent="0.15">
      <c r="B53" s="311"/>
      <c r="C53" s="39" t="s">
        <v>6</v>
      </c>
      <c r="D53" s="40">
        <v>45971</v>
      </c>
      <c r="E53" s="139" t="s">
        <v>49</v>
      </c>
      <c r="F53" s="140" t="s">
        <v>49</v>
      </c>
      <c r="G53" s="140" t="s">
        <v>49</v>
      </c>
      <c r="H53" s="140" t="s">
        <v>50</v>
      </c>
      <c r="I53" s="140" t="s">
        <v>50</v>
      </c>
      <c r="J53" s="95"/>
      <c r="K53" s="140" t="s">
        <v>51</v>
      </c>
      <c r="L53" s="140" t="s">
        <v>51</v>
      </c>
      <c r="M53" s="141" t="s">
        <v>51</v>
      </c>
      <c r="N53" s="314"/>
      <c r="O53" s="13"/>
      <c r="P53" s="13"/>
      <c r="Q53" s="76"/>
    </row>
    <row r="54" spans="2:17" ht="20.25" customHeight="1" x14ac:dyDescent="0.15">
      <c r="B54" s="311"/>
      <c r="C54" s="39" t="s">
        <v>7</v>
      </c>
      <c r="D54" s="40">
        <v>45972</v>
      </c>
      <c r="E54" s="139" t="s">
        <v>51</v>
      </c>
      <c r="F54" s="140" t="s">
        <v>51</v>
      </c>
      <c r="G54" s="140" t="s">
        <v>50</v>
      </c>
      <c r="H54" s="140" t="s">
        <v>50</v>
      </c>
      <c r="I54" s="140" t="s">
        <v>50</v>
      </c>
      <c r="J54" s="95"/>
      <c r="K54" s="140" t="s">
        <v>49</v>
      </c>
      <c r="L54" s="140" t="s">
        <v>49</v>
      </c>
      <c r="M54" s="141" t="s">
        <v>49</v>
      </c>
      <c r="N54" s="314"/>
      <c r="O54" s="13"/>
      <c r="P54" s="13"/>
      <c r="Q54" s="76"/>
    </row>
    <row r="55" spans="2:17" ht="20.25" customHeight="1" x14ac:dyDescent="0.15">
      <c r="B55" s="311"/>
      <c r="C55" s="39" t="s">
        <v>8</v>
      </c>
      <c r="D55" s="40">
        <v>45973</v>
      </c>
      <c r="E55" s="139" t="s">
        <v>51</v>
      </c>
      <c r="F55" s="140" t="s">
        <v>51</v>
      </c>
      <c r="G55" s="140" t="s">
        <v>50</v>
      </c>
      <c r="H55" s="140" t="s">
        <v>50</v>
      </c>
      <c r="I55" s="140" t="s">
        <v>50</v>
      </c>
      <c r="J55" s="95"/>
      <c r="K55" s="140" t="s">
        <v>52</v>
      </c>
      <c r="L55" s="140" t="s">
        <v>52</v>
      </c>
      <c r="M55" s="141" t="s">
        <v>52</v>
      </c>
      <c r="N55" s="314"/>
      <c r="O55" s="13"/>
      <c r="P55" s="13"/>
      <c r="Q55" s="76"/>
    </row>
    <row r="56" spans="2:17" ht="20.25" customHeight="1" x14ac:dyDescent="0.15">
      <c r="B56" s="311"/>
      <c r="C56" s="39" t="s">
        <v>9</v>
      </c>
      <c r="D56" s="40">
        <v>45974</v>
      </c>
      <c r="E56" s="139" t="s">
        <v>51</v>
      </c>
      <c r="F56" s="140" t="s">
        <v>51</v>
      </c>
      <c r="G56" s="140" t="s">
        <v>52</v>
      </c>
      <c r="H56" s="140" t="s">
        <v>52</v>
      </c>
      <c r="I56" s="140" t="s">
        <v>52</v>
      </c>
      <c r="J56" s="95"/>
      <c r="K56" s="140" t="s">
        <v>49</v>
      </c>
      <c r="L56" s="140" t="s">
        <v>49</v>
      </c>
      <c r="M56" s="141" t="s">
        <v>49</v>
      </c>
      <c r="N56" s="314"/>
      <c r="O56" s="13"/>
      <c r="P56" s="13"/>
      <c r="Q56" s="76"/>
    </row>
    <row r="57" spans="2:17" ht="20.25" customHeight="1" x14ac:dyDescent="0.15">
      <c r="B57" s="311"/>
      <c r="C57" s="41" t="s">
        <v>10</v>
      </c>
      <c r="D57" s="42">
        <v>45975</v>
      </c>
      <c r="E57" s="301"/>
      <c r="F57" s="302"/>
      <c r="G57" s="302"/>
      <c r="H57" s="302"/>
      <c r="I57" s="302"/>
      <c r="J57" s="302"/>
      <c r="K57" s="302"/>
      <c r="L57" s="302"/>
      <c r="M57" s="303"/>
      <c r="N57" s="314"/>
      <c r="O57" s="13"/>
      <c r="P57" s="13"/>
      <c r="Q57" s="76"/>
    </row>
    <row r="58" spans="2:17" ht="20.25" customHeight="1" x14ac:dyDescent="0.15">
      <c r="B58" s="311"/>
      <c r="C58" s="41" t="s">
        <v>11</v>
      </c>
      <c r="D58" s="42">
        <v>45976</v>
      </c>
      <c r="E58" s="301"/>
      <c r="F58" s="302"/>
      <c r="G58" s="302"/>
      <c r="H58" s="302"/>
      <c r="I58" s="302"/>
      <c r="J58" s="302"/>
      <c r="K58" s="302"/>
      <c r="L58" s="302"/>
      <c r="M58" s="303"/>
      <c r="N58" s="314"/>
      <c r="O58" s="13"/>
      <c r="P58" s="13"/>
      <c r="Q58" s="76"/>
    </row>
    <row r="59" spans="2:17" ht="20.25" customHeight="1" x14ac:dyDescent="0.15">
      <c r="B59" s="311"/>
      <c r="C59" s="39" t="s">
        <v>5</v>
      </c>
      <c r="D59" s="40">
        <v>45977</v>
      </c>
      <c r="E59" s="86" t="s">
        <v>19</v>
      </c>
      <c r="F59" s="63" t="s">
        <v>19</v>
      </c>
      <c r="G59" s="63" t="s">
        <v>19</v>
      </c>
      <c r="H59" s="59" t="s">
        <v>27</v>
      </c>
      <c r="I59" s="59" t="s">
        <v>27</v>
      </c>
      <c r="J59" s="59" t="s">
        <v>27</v>
      </c>
      <c r="K59" s="95"/>
      <c r="L59" s="66" t="s">
        <v>23</v>
      </c>
      <c r="M59" s="67" t="s">
        <v>23</v>
      </c>
      <c r="N59" s="314"/>
      <c r="O59" s="13"/>
      <c r="P59" s="13"/>
      <c r="Q59" s="76"/>
    </row>
    <row r="60" spans="2:17" ht="20.25" customHeight="1" x14ac:dyDescent="0.15">
      <c r="B60" s="311"/>
      <c r="C60" s="39" t="s">
        <v>6</v>
      </c>
      <c r="D60" s="40">
        <v>45978</v>
      </c>
      <c r="E60" s="86" t="s">
        <v>19</v>
      </c>
      <c r="F60" s="63" t="s">
        <v>19</v>
      </c>
      <c r="G60" s="63" t="s">
        <v>19</v>
      </c>
      <c r="H60" s="59" t="s">
        <v>27</v>
      </c>
      <c r="I60" s="59" t="s">
        <v>27</v>
      </c>
      <c r="J60" s="59" t="s">
        <v>27</v>
      </c>
      <c r="K60" s="95"/>
      <c r="L60" s="66" t="s">
        <v>23</v>
      </c>
      <c r="M60" s="67" t="s">
        <v>23</v>
      </c>
      <c r="N60" s="314"/>
      <c r="O60" s="13"/>
      <c r="P60" s="13"/>
      <c r="Q60" s="76"/>
    </row>
    <row r="61" spans="2:17" ht="20.25" customHeight="1" x14ac:dyDescent="0.15">
      <c r="B61" s="311"/>
      <c r="C61" s="39" t="s">
        <v>7</v>
      </c>
      <c r="D61" s="40">
        <v>45979</v>
      </c>
      <c r="E61" s="86" t="s">
        <v>19</v>
      </c>
      <c r="F61" s="63" t="s">
        <v>19</v>
      </c>
      <c r="G61" s="63" t="s">
        <v>19</v>
      </c>
      <c r="H61" s="59" t="s">
        <v>27</v>
      </c>
      <c r="I61" s="59" t="s">
        <v>27</v>
      </c>
      <c r="J61" s="59" t="s">
        <v>27</v>
      </c>
      <c r="K61" s="95"/>
      <c r="L61" s="66" t="s">
        <v>23</v>
      </c>
      <c r="M61" s="67" t="s">
        <v>23</v>
      </c>
      <c r="N61" s="314"/>
      <c r="O61" s="13"/>
      <c r="P61" s="13"/>
      <c r="Q61" s="76"/>
    </row>
    <row r="62" spans="2:17" ht="20.25" customHeight="1" x14ac:dyDescent="0.15">
      <c r="B62" s="311"/>
      <c r="C62" s="39" t="s">
        <v>8</v>
      </c>
      <c r="D62" s="40">
        <v>45980</v>
      </c>
      <c r="E62" s="86" t="s">
        <v>19</v>
      </c>
      <c r="F62" s="63" t="s">
        <v>19</v>
      </c>
      <c r="G62" s="63" t="s">
        <v>19</v>
      </c>
      <c r="H62" s="59" t="s">
        <v>27</v>
      </c>
      <c r="I62" s="59" t="s">
        <v>27</v>
      </c>
      <c r="J62" s="59" t="s">
        <v>27</v>
      </c>
      <c r="K62" s="95"/>
      <c r="L62" s="66" t="s">
        <v>23</v>
      </c>
      <c r="M62" s="67" t="s">
        <v>23</v>
      </c>
      <c r="N62" s="314"/>
      <c r="O62" s="13"/>
      <c r="P62" s="13"/>
      <c r="Q62" s="76"/>
    </row>
    <row r="63" spans="2:17" ht="20.25" customHeight="1" x14ac:dyDescent="0.15">
      <c r="B63" s="311"/>
      <c r="C63" s="39" t="s">
        <v>9</v>
      </c>
      <c r="D63" s="40">
        <v>45981</v>
      </c>
      <c r="E63" s="86" t="s">
        <v>19</v>
      </c>
      <c r="F63" s="63" t="s">
        <v>19</v>
      </c>
      <c r="G63" s="63" t="s">
        <v>19</v>
      </c>
      <c r="H63" s="59" t="s">
        <v>27</v>
      </c>
      <c r="I63" s="59" t="s">
        <v>27</v>
      </c>
      <c r="J63" s="59" t="s">
        <v>27</v>
      </c>
      <c r="K63" s="95"/>
      <c r="L63" s="66" t="s">
        <v>23</v>
      </c>
      <c r="M63" s="67" t="s">
        <v>23</v>
      </c>
      <c r="N63" s="314"/>
      <c r="O63" s="13"/>
      <c r="P63" s="13"/>
      <c r="Q63" s="76"/>
    </row>
    <row r="64" spans="2:17" ht="20.25" customHeight="1" x14ac:dyDescent="0.15">
      <c r="B64" s="311"/>
      <c r="C64" s="41" t="s">
        <v>10</v>
      </c>
      <c r="D64" s="42">
        <v>45982</v>
      </c>
      <c r="E64" s="301"/>
      <c r="F64" s="302"/>
      <c r="G64" s="302"/>
      <c r="H64" s="302"/>
      <c r="I64" s="302"/>
      <c r="J64" s="302"/>
      <c r="K64" s="302"/>
      <c r="L64" s="302"/>
      <c r="M64" s="303"/>
      <c r="N64" s="314"/>
      <c r="O64" s="13"/>
      <c r="P64" s="13"/>
      <c r="Q64" s="76"/>
    </row>
    <row r="65" spans="2:17" ht="20.25" customHeight="1" x14ac:dyDescent="0.15">
      <c r="B65" s="311"/>
      <c r="C65" s="41" t="s">
        <v>11</v>
      </c>
      <c r="D65" s="42">
        <v>45983</v>
      </c>
      <c r="E65" s="301"/>
      <c r="F65" s="302"/>
      <c r="G65" s="302"/>
      <c r="H65" s="302"/>
      <c r="I65" s="302"/>
      <c r="J65" s="302"/>
      <c r="K65" s="302"/>
      <c r="L65" s="302"/>
      <c r="M65" s="303"/>
      <c r="N65" s="314"/>
      <c r="O65" s="13"/>
      <c r="P65" s="13"/>
      <c r="Q65" s="76"/>
    </row>
    <row r="66" spans="2:17" ht="20.25" customHeight="1" x14ac:dyDescent="0.15">
      <c r="B66" s="311"/>
      <c r="C66" s="39" t="s">
        <v>5</v>
      </c>
      <c r="D66" s="40">
        <v>45984</v>
      </c>
      <c r="E66" s="321" t="s">
        <v>12</v>
      </c>
      <c r="F66" s="322"/>
      <c r="G66" s="322"/>
      <c r="H66" s="322"/>
      <c r="I66" s="322"/>
      <c r="J66" s="322"/>
      <c r="K66" s="322"/>
      <c r="L66" s="322"/>
      <c r="M66" s="323"/>
      <c r="N66" s="314"/>
      <c r="O66" s="13"/>
      <c r="P66" s="13"/>
      <c r="Q66" s="76"/>
    </row>
    <row r="67" spans="2:17" ht="20.25" customHeight="1" x14ac:dyDescent="0.15">
      <c r="B67" s="311"/>
      <c r="C67" s="39" t="s">
        <v>6</v>
      </c>
      <c r="D67" s="40">
        <v>45985</v>
      </c>
      <c r="E67" s="321"/>
      <c r="F67" s="322"/>
      <c r="G67" s="322"/>
      <c r="H67" s="322"/>
      <c r="I67" s="322"/>
      <c r="J67" s="322"/>
      <c r="K67" s="322"/>
      <c r="L67" s="322"/>
      <c r="M67" s="323"/>
      <c r="N67" s="314"/>
      <c r="O67" s="13"/>
      <c r="P67" s="13"/>
      <c r="Q67" s="76"/>
    </row>
    <row r="68" spans="2:17" ht="20.25" customHeight="1" x14ac:dyDescent="0.15">
      <c r="B68" s="311"/>
      <c r="C68" s="39" t="s">
        <v>7</v>
      </c>
      <c r="D68" s="40">
        <v>45986</v>
      </c>
      <c r="E68" s="321"/>
      <c r="F68" s="322"/>
      <c r="G68" s="322"/>
      <c r="H68" s="322"/>
      <c r="I68" s="322"/>
      <c r="J68" s="322"/>
      <c r="K68" s="322"/>
      <c r="L68" s="322"/>
      <c r="M68" s="323"/>
      <c r="N68" s="314"/>
      <c r="O68" s="13"/>
      <c r="P68" s="13"/>
      <c r="Q68" s="76"/>
    </row>
    <row r="69" spans="2:17" ht="20.25" customHeight="1" x14ac:dyDescent="0.15">
      <c r="B69" s="311"/>
      <c r="C69" s="39" t="s">
        <v>8</v>
      </c>
      <c r="D69" s="40">
        <v>45987</v>
      </c>
      <c r="E69" s="321"/>
      <c r="F69" s="322"/>
      <c r="G69" s="322"/>
      <c r="H69" s="322"/>
      <c r="I69" s="322"/>
      <c r="J69" s="322"/>
      <c r="K69" s="322"/>
      <c r="L69" s="322"/>
      <c r="M69" s="323"/>
      <c r="N69" s="314"/>
      <c r="O69" s="13"/>
      <c r="P69" s="13"/>
      <c r="Q69" s="76"/>
    </row>
    <row r="70" spans="2:17" ht="20.25" customHeight="1" x14ac:dyDescent="0.15">
      <c r="B70" s="311"/>
      <c r="C70" s="39" t="s">
        <v>9</v>
      </c>
      <c r="D70" s="40">
        <v>45988</v>
      </c>
      <c r="E70" s="321"/>
      <c r="F70" s="322"/>
      <c r="G70" s="322"/>
      <c r="H70" s="322"/>
      <c r="I70" s="322"/>
      <c r="J70" s="322"/>
      <c r="K70" s="322"/>
      <c r="L70" s="322"/>
      <c r="M70" s="323"/>
      <c r="N70" s="314"/>
      <c r="O70" s="13"/>
      <c r="P70" s="13"/>
      <c r="Q70" s="76"/>
    </row>
    <row r="71" spans="2:17" ht="20.25" customHeight="1" x14ac:dyDescent="0.15">
      <c r="B71" s="311"/>
      <c r="C71" s="41" t="s">
        <v>10</v>
      </c>
      <c r="D71" s="42">
        <v>45989</v>
      </c>
      <c r="E71" s="301"/>
      <c r="F71" s="302"/>
      <c r="G71" s="302"/>
      <c r="H71" s="302"/>
      <c r="I71" s="302"/>
      <c r="J71" s="302"/>
      <c r="K71" s="302"/>
      <c r="L71" s="302"/>
      <c r="M71" s="303"/>
      <c r="N71" s="314"/>
      <c r="O71" s="13"/>
      <c r="P71" s="13"/>
      <c r="Q71" s="76"/>
    </row>
    <row r="72" spans="2:17" ht="20.25" customHeight="1" x14ac:dyDescent="0.15">
      <c r="B72" s="311"/>
      <c r="C72" s="41" t="s">
        <v>11</v>
      </c>
      <c r="D72" s="42">
        <v>45990</v>
      </c>
      <c r="E72" s="301"/>
      <c r="F72" s="302"/>
      <c r="G72" s="302"/>
      <c r="H72" s="302"/>
      <c r="I72" s="302"/>
      <c r="J72" s="302"/>
      <c r="K72" s="302"/>
      <c r="L72" s="302"/>
      <c r="M72" s="303"/>
      <c r="N72" s="314"/>
      <c r="O72" s="13"/>
      <c r="P72" s="13"/>
      <c r="Q72" s="76"/>
    </row>
    <row r="73" spans="2:17" ht="20.25" customHeight="1" x14ac:dyDescent="0.15">
      <c r="B73" s="311"/>
      <c r="C73" s="39" t="s">
        <v>5</v>
      </c>
      <c r="D73" s="40">
        <v>45991</v>
      </c>
      <c r="E73" s="86" t="s">
        <v>19</v>
      </c>
      <c r="F73" s="63" t="s">
        <v>19</v>
      </c>
      <c r="G73" s="63" t="s">
        <v>19</v>
      </c>
      <c r="H73" s="54" t="s">
        <v>22</v>
      </c>
      <c r="I73" s="54" t="s">
        <v>22</v>
      </c>
      <c r="J73" s="47"/>
      <c r="K73" s="66" t="s">
        <v>23</v>
      </c>
      <c r="L73" s="66" t="s">
        <v>23</v>
      </c>
      <c r="M73" s="67" t="s">
        <v>23</v>
      </c>
      <c r="N73" s="314"/>
      <c r="O73" s="13"/>
      <c r="P73" s="13"/>
      <c r="Q73" s="76"/>
    </row>
    <row r="74" spans="2:17" ht="20.25" customHeight="1" x14ac:dyDescent="0.15">
      <c r="B74" s="311"/>
      <c r="C74" s="39" t="s">
        <v>6</v>
      </c>
      <c r="D74" s="40">
        <v>45992</v>
      </c>
      <c r="E74" s="86" t="s">
        <v>19</v>
      </c>
      <c r="F74" s="63" t="s">
        <v>19</v>
      </c>
      <c r="G74" s="63" t="s">
        <v>19</v>
      </c>
      <c r="H74" s="54" t="s">
        <v>22</v>
      </c>
      <c r="I74" s="54" t="s">
        <v>22</v>
      </c>
      <c r="J74" s="47"/>
      <c r="K74" s="66" t="s">
        <v>23</v>
      </c>
      <c r="L74" s="66" t="s">
        <v>23</v>
      </c>
      <c r="M74" s="67" t="s">
        <v>23</v>
      </c>
      <c r="N74" s="314"/>
      <c r="O74" s="13"/>
      <c r="P74" s="13"/>
      <c r="Q74" s="76"/>
    </row>
    <row r="75" spans="2:17" ht="20.25" customHeight="1" x14ac:dyDescent="0.15">
      <c r="B75" s="311"/>
      <c r="C75" s="39" t="s">
        <v>7</v>
      </c>
      <c r="D75" s="40">
        <v>45993</v>
      </c>
      <c r="E75" s="86" t="s">
        <v>19</v>
      </c>
      <c r="F75" s="63" t="s">
        <v>19</v>
      </c>
      <c r="G75" s="63" t="s">
        <v>19</v>
      </c>
      <c r="H75" s="54" t="s">
        <v>22</v>
      </c>
      <c r="I75" s="54" t="s">
        <v>22</v>
      </c>
      <c r="J75" s="47"/>
      <c r="K75" s="66" t="s">
        <v>23</v>
      </c>
      <c r="L75" s="66" t="s">
        <v>23</v>
      </c>
      <c r="M75" s="67" t="s">
        <v>23</v>
      </c>
      <c r="N75" s="314"/>
      <c r="O75" s="13"/>
      <c r="P75" s="13"/>
      <c r="Q75" s="76"/>
    </row>
    <row r="76" spans="2:17" ht="20.25" customHeight="1" x14ac:dyDescent="0.15">
      <c r="B76" s="311"/>
      <c r="C76" s="39" t="s">
        <v>8</v>
      </c>
      <c r="D76" s="40">
        <v>45994</v>
      </c>
      <c r="E76" s="86" t="s">
        <v>19</v>
      </c>
      <c r="F76" s="63" t="s">
        <v>19</v>
      </c>
      <c r="G76" s="63" t="s">
        <v>19</v>
      </c>
      <c r="H76" s="54" t="s">
        <v>22</v>
      </c>
      <c r="I76" s="54" t="s">
        <v>22</v>
      </c>
      <c r="J76" s="47"/>
      <c r="K76" s="66" t="s">
        <v>23</v>
      </c>
      <c r="L76" s="66" t="s">
        <v>23</v>
      </c>
      <c r="M76" s="67" t="s">
        <v>23</v>
      </c>
      <c r="N76" s="314"/>
      <c r="O76" s="13"/>
      <c r="P76" s="13"/>
      <c r="Q76" s="76"/>
    </row>
    <row r="77" spans="2:17" ht="20.25" customHeight="1" x14ac:dyDescent="0.15">
      <c r="B77" s="311"/>
      <c r="C77" s="39" t="s">
        <v>9</v>
      </c>
      <c r="D77" s="40">
        <v>45995</v>
      </c>
      <c r="E77" s="86" t="s">
        <v>19</v>
      </c>
      <c r="F77" s="63" t="s">
        <v>19</v>
      </c>
      <c r="G77" s="63" t="s">
        <v>19</v>
      </c>
      <c r="H77" s="54" t="s">
        <v>22</v>
      </c>
      <c r="I77" s="54" t="s">
        <v>22</v>
      </c>
      <c r="J77" s="47"/>
      <c r="K77" s="132" t="s">
        <v>51</v>
      </c>
      <c r="L77" s="132" t="s">
        <v>51</v>
      </c>
      <c r="M77" s="133" t="s">
        <v>51</v>
      </c>
      <c r="N77" s="314"/>
      <c r="O77" s="13"/>
      <c r="P77" s="13"/>
      <c r="Q77" s="76"/>
    </row>
    <row r="78" spans="2:17" ht="20.25" customHeight="1" x14ac:dyDescent="0.15">
      <c r="B78" s="311"/>
      <c r="C78" s="41" t="s">
        <v>10</v>
      </c>
      <c r="D78" s="42">
        <v>45996</v>
      </c>
      <c r="E78" s="301"/>
      <c r="F78" s="302"/>
      <c r="G78" s="302"/>
      <c r="H78" s="302"/>
      <c r="I78" s="302"/>
      <c r="J78" s="302"/>
      <c r="K78" s="302"/>
      <c r="L78" s="302"/>
      <c r="M78" s="303"/>
      <c r="N78" s="314"/>
      <c r="O78" s="15"/>
      <c r="P78" s="13"/>
      <c r="Q78" s="76"/>
    </row>
    <row r="79" spans="2:17" ht="20.25" customHeight="1" x14ac:dyDescent="0.15">
      <c r="B79" s="311"/>
      <c r="C79" s="41" t="s">
        <v>11</v>
      </c>
      <c r="D79" s="42">
        <v>45997</v>
      </c>
      <c r="E79" s="301"/>
      <c r="F79" s="302"/>
      <c r="G79" s="302"/>
      <c r="H79" s="302"/>
      <c r="I79" s="302"/>
      <c r="J79" s="302"/>
      <c r="K79" s="302"/>
      <c r="L79" s="302"/>
      <c r="M79" s="303"/>
      <c r="N79" s="314"/>
      <c r="O79" s="13"/>
      <c r="P79" s="13"/>
      <c r="Q79" s="76"/>
    </row>
    <row r="80" spans="2:17" ht="20.25" customHeight="1" x14ac:dyDescent="0.15">
      <c r="B80" s="311"/>
      <c r="C80" s="41" t="s">
        <v>5</v>
      </c>
      <c r="D80" s="42">
        <v>45998</v>
      </c>
      <c r="E80" s="301"/>
      <c r="F80" s="302"/>
      <c r="G80" s="302"/>
      <c r="H80" s="302"/>
      <c r="I80" s="302"/>
      <c r="J80" s="302"/>
      <c r="K80" s="302"/>
      <c r="L80" s="302"/>
      <c r="M80" s="303"/>
      <c r="N80" s="314"/>
      <c r="O80" s="13"/>
      <c r="P80" s="13"/>
      <c r="Q80" s="76"/>
    </row>
    <row r="81" spans="2:17" ht="20.25" customHeight="1" x14ac:dyDescent="0.15">
      <c r="B81" s="311"/>
      <c r="C81" s="41" t="s">
        <v>6</v>
      </c>
      <c r="D81" s="42">
        <v>45999</v>
      </c>
      <c r="E81" s="226" t="s">
        <v>96</v>
      </c>
      <c r="F81" s="227"/>
      <c r="G81" s="227"/>
      <c r="H81" s="227"/>
      <c r="I81" s="227"/>
      <c r="J81" s="227"/>
      <c r="K81" s="227"/>
      <c r="L81" s="227"/>
      <c r="M81" s="228"/>
      <c r="N81" s="314"/>
      <c r="O81" s="13"/>
      <c r="P81" s="13"/>
      <c r="Q81" s="76"/>
    </row>
    <row r="82" spans="2:17" ht="20.25" customHeight="1" x14ac:dyDescent="0.15">
      <c r="B82" s="311"/>
      <c r="C82" s="39" t="s">
        <v>7</v>
      </c>
      <c r="D82" s="40">
        <v>46000</v>
      </c>
      <c r="E82" s="142" t="s">
        <v>49</v>
      </c>
      <c r="F82" s="140" t="s">
        <v>49</v>
      </c>
      <c r="G82" s="65" t="s">
        <v>22</v>
      </c>
      <c r="H82" s="65" t="s">
        <v>22</v>
      </c>
      <c r="I82" s="65" t="s">
        <v>22</v>
      </c>
      <c r="J82" s="94"/>
      <c r="K82" s="140" t="s">
        <v>50</v>
      </c>
      <c r="L82" s="140" t="s">
        <v>50</v>
      </c>
      <c r="M82" s="141" t="s">
        <v>50</v>
      </c>
      <c r="N82" s="314"/>
      <c r="O82" s="13"/>
      <c r="P82" s="13"/>
      <c r="Q82" s="76"/>
    </row>
    <row r="83" spans="2:17" ht="20.25" customHeight="1" x14ac:dyDescent="0.15">
      <c r="B83" s="311"/>
      <c r="C83" s="39" t="s">
        <v>8</v>
      </c>
      <c r="D83" s="40">
        <v>46001</v>
      </c>
      <c r="E83" s="139" t="s">
        <v>49</v>
      </c>
      <c r="F83" s="140" t="s">
        <v>49</v>
      </c>
      <c r="G83" s="65" t="s">
        <v>22</v>
      </c>
      <c r="H83" s="65" t="s">
        <v>22</v>
      </c>
      <c r="I83" s="65" t="s">
        <v>22</v>
      </c>
      <c r="J83" s="94"/>
      <c r="K83" s="140" t="s">
        <v>50</v>
      </c>
      <c r="L83" s="140" t="s">
        <v>50</v>
      </c>
      <c r="M83" s="141" t="s">
        <v>50</v>
      </c>
      <c r="N83" s="314"/>
      <c r="O83" s="13"/>
      <c r="P83" s="13"/>
      <c r="Q83" s="76"/>
    </row>
    <row r="84" spans="2:17" ht="20.25" customHeight="1" x14ac:dyDescent="0.15">
      <c r="B84" s="311"/>
      <c r="C84" s="39" t="s">
        <v>9</v>
      </c>
      <c r="D84" s="40">
        <v>46002</v>
      </c>
      <c r="E84" s="142" t="s">
        <v>49</v>
      </c>
      <c r="F84" s="140" t="s">
        <v>49</v>
      </c>
      <c r="G84" s="140" t="s">
        <v>49</v>
      </c>
      <c r="H84" s="65" t="s">
        <v>22</v>
      </c>
      <c r="I84" s="65" t="s">
        <v>22</v>
      </c>
      <c r="J84" s="94"/>
      <c r="K84" s="140" t="s">
        <v>50</v>
      </c>
      <c r="L84" s="140" t="s">
        <v>50</v>
      </c>
      <c r="M84" s="141" t="s">
        <v>50</v>
      </c>
      <c r="N84" s="314"/>
      <c r="O84" s="13"/>
      <c r="P84" s="13"/>
      <c r="Q84" s="76"/>
    </row>
    <row r="85" spans="2:17" ht="20.25" customHeight="1" x14ac:dyDescent="0.15">
      <c r="B85" s="311"/>
      <c r="C85" s="41" t="s">
        <v>10</v>
      </c>
      <c r="D85" s="42">
        <v>46003</v>
      </c>
      <c r="E85" s="301"/>
      <c r="F85" s="302"/>
      <c r="G85" s="302"/>
      <c r="H85" s="302"/>
      <c r="I85" s="302"/>
      <c r="J85" s="302"/>
      <c r="K85" s="302"/>
      <c r="L85" s="302"/>
      <c r="M85" s="303"/>
      <c r="N85" s="314"/>
    </row>
    <row r="86" spans="2:17" ht="20.25" customHeight="1" thickBot="1" x14ac:dyDescent="0.2">
      <c r="B86" s="311"/>
      <c r="C86" s="43" t="s">
        <v>11</v>
      </c>
      <c r="D86" s="44">
        <v>46004</v>
      </c>
      <c r="E86" s="304"/>
      <c r="F86" s="305"/>
      <c r="G86" s="305"/>
      <c r="H86" s="305"/>
      <c r="I86" s="305"/>
      <c r="J86" s="305"/>
      <c r="K86" s="305"/>
      <c r="L86" s="305"/>
      <c r="M86" s="306"/>
      <c r="N86" s="314"/>
    </row>
    <row r="87" spans="2:17" ht="41" customHeight="1" thickBot="1" x14ac:dyDescent="0.2">
      <c r="B87" s="311"/>
      <c r="C87" s="307" t="s">
        <v>104</v>
      </c>
      <c r="D87" s="308"/>
      <c r="E87" s="308"/>
      <c r="F87" s="308"/>
      <c r="G87" s="308"/>
      <c r="H87" s="308"/>
      <c r="I87" s="308"/>
      <c r="J87" s="308"/>
      <c r="K87" s="308"/>
      <c r="L87" s="308"/>
      <c r="M87" s="309"/>
      <c r="N87" s="311"/>
    </row>
    <row r="88" spans="2:17" ht="23" customHeight="1" thickBot="1" x14ac:dyDescent="0.2">
      <c r="B88" s="311"/>
      <c r="C88" s="102"/>
      <c r="D88" s="103"/>
      <c r="E88" s="226" t="s">
        <v>95</v>
      </c>
      <c r="F88" s="227"/>
      <c r="G88" s="227"/>
      <c r="H88" s="227"/>
      <c r="I88" s="227"/>
      <c r="J88" s="227"/>
      <c r="K88" s="227"/>
      <c r="L88" s="227"/>
      <c r="M88" s="228"/>
      <c r="N88" s="314"/>
    </row>
    <row r="89" spans="2:17" ht="20.25" customHeight="1" x14ac:dyDescent="0.15">
      <c r="B89" s="311"/>
      <c r="C89" s="37" t="s">
        <v>8</v>
      </c>
      <c r="D89" s="38">
        <v>46029</v>
      </c>
      <c r="E89" s="143" t="s">
        <v>49</v>
      </c>
      <c r="F89" s="144" t="s">
        <v>49</v>
      </c>
      <c r="G89" s="144" t="s">
        <v>49</v>
      </c>
      <c r="H89" s="145" t="s">
        <v>22</v>
      </c>
      <c r="I89" s="145" t="s">
        <v>22</v>
      </c>
      <c r="J89" s="146"/>
      <c r="K89" s="144" t="s">
        <v>50</v>
      </c>
      <c r="L89" s="144" t="s">
        <v>50</v>
      </c>
      <c r="M89" s="147" t="s">
        <v>50</v>
      </c>
      <c r="N89" s="314"/>
    </row>
    <row r="90" spans="2:17" ht="20.25" customHeight="1" x14ac:dyDescent="0.15">
      <c r="B90" s="311"/>
      <c r="C90" s="39" t="s">
        <v>9</v>
      </c>
      <c r="D90" s="40">
        <v>46030</v>
      </c>
      <c r="E90" s="139" t="s">
        <v>49</v>
      </c>
      <c r="F90" s="140" t="s">
        <v>49</v>
      </c>
      <c r="G90" s="140" t="s">
        <v>49</v>
      </c>
      <c r="H90" s="65" t="s">
        <v>22</v>
      </c>
      <c r="I90" s="65" t="s">
        <v>22</v>
      </c>
      <c r="J90" s="95"/>
      <c r="K90" s="140" t="s">
        <v>50</v>
      </c>
      <c r="L90" s="140" t="s">
        <v>50</v>
      </c>
      <c r="M90" s="141" t="s">
        <v>50</v>
      </c>
      <c r="N90" s="314"/>
    </row>
    <row r="91" spans="2:17" ht="20.25" customHeight="1" x14ac:dyDescent="0.15">
      <c r="B91" s="311"/>
      <c r="C91" s="41" t="s">
        <v>10</v>
      </c>
      <c r="D91" s="42">
        <v>46031</v>
      </c>
      <c r="E91" s="266"/>
      <c r="F91" s="267"/>
      <c r="G91" s="267"/>
      <c r="H91" s="267"/>
      <c r="I91" s="267"/>
      <c r="J91" s="267"/>
      <c r="K91" s="267"/>
      <c r="L91" s="267"/>
      <c r="M91" s="268"/>
      <c r="N91" s="314"/>
    </row>
    <row r="92" spans="2:17" ht="20.25" customHeight="1" x14ac:dyDescent="0.15">
      <c r="B92" s="311"/>
      <c r="C92" s="41" t="s">
        <v>11</v>
      </c>
      <c r="D92" s="42">
        <v>46032</v>
      </c>
      <c r="E92" s="266"/>
      <c r="F92" s="267"/>
      <c r="G92" s="267"/>
      <c r="H92" s="267"/>
      <c r="I92" s="267"/>
      <c r="J92" s="267"/>
      <c r="K92" s="267"/>
      <c r="L92" s="267"/>
      <c r="M92" s="268"/>
      <c r="N92" s="314"/>
    </row>
    <row r="93" spans="2:17" ht="20.25" customHeight="1" x14ac:dyDescent="0.15">
      <c r="B93" s="311"/>
      <c r="C93" s="39" t="s">
        <v>5</v>
      </c>
      <c r="D93" s="40">
        <v>46033</v>
      </c>
      <c r="E93" s="73"/>
      <c r="F93" s="8"/>
      <c r="G93" s="8"/>
      <c r="H93" s="8"/>
      <c r="I93" s="8"/>
      <c r="J93" s="8"/>
      <c r="K93" s="8"/>
      <c r="L93" s="8"/>
      <c r="M93" s="9"/>
      <c r="N93" s="314"/>
    </row>
    <row r="94" spans="2:17" ht="20.25" customHeight="1" x14ac:dyDescent="0.15">
      <c r="B94" s="311"/>
      <c r="C94" s="39" t="s">
        <v>6</v>
      </c>
      <c r="D94" s="40">
        <v>46034</v>
      </c>
      <c r="E94" s="73"/>
      <c r="F94" s="8"/>
      <c r="G94" s="8"/>
      <c r="H94" s="8"/>
      <c r="I94" s="8"/>
      <c r="J94" s="8"/>
      <c r="K94" s="8"/>
      <c r="L94" s="8"/>
      <c r="M94" s="9"/>
      <c r="N94" s="314"/>
    </row>
    <row r="95" spans="2:17" ht="20.25" customHeight="1" x14ac:dyDescent="0.15">
      <c r="B95" s="311"/>
      <c r="C95" s="39" t="s">
        <v>7</v>
      </c>
      <c r="D95" s="40">
        <v>46035</v>
      </c>
      <c r="E95" s="73"/>
      <c r="F95" s="8"/>
      <c r="G95" s="8"/>
      <c r="H95" s="8"/>
      <c r="I95" s="8"/>
      <c r="J95" s="8"/>
      <c r="K95" s="8"/>
      <c r="L95" s="8"/>
      <c r="M95" s="9"/>
      <c r="N95" s="314"/>
    </row>
    <row r="96" spans="2:17" ht="20.25" customHeight="1" x14ac:dyDescent="0.15">
      <c r="B96" s="311"/>
      <c r="C96" s="39" t="s">
        <v>8</v>
      </c>
      <c r="D96" s="40">
        <v>46036</v>
      </c>
      <c r="E96" s="90"/>
      <c r="F96" s="50"/>
      <c r="G96" s="50"/>
      <c r="H96" s="50"/>
      <c r="I96" s="50"/>
      <c r="J96" s="50"/>
      <c r="K96" s="50"/>
      <c r="L96" s="50"/>
      <c r="M96" s="91"/>
      <c r="N96" s="314"/>
    </row>
    <row r="97" spans="2:14" ht="20.25" customHeight="1" thickBot="1" x14ac:dyDescent="0.2">
      <c r="B97" s="311"/>
      <c r="C97" s="45" t="s">
        <v>9</v>
      </c>
      <c r="D97" s="71">
        <v>46037</v>
      </c>
      <c r="E97" s="98"/>
      <c r="F97" s="99"/>
      <c r="G97" s="99"/>
      <c r="H97" s="99"/>
      <c r="I97" s="99"/>
      <c r="J97" s="99"/>
      <c r="K97" s="99"/>
      <c r="L97" s="99"/>
      <c r="M97" s="100"/>
      <c r="N97" s="314"/>
    </row>
    <row r="98" spans="2:14" ht="39" customHeight="1" thickBot="1" x14ac:dyDescent="0.2">
      <c r="B98" s="312"/>
      <c r="C98" s="296" t="s">
        <v>97</v>
      </c>
      <c r="D98" s="297"/>
      <c r="E98" s="288"/>
      <c r="F98" s="288"/>
      <c r="G98" s="288"/>
      <c r="H98" s="288"/>
      <c r="I98" s="288"/>
      <c r="J98" s="288"/>
      <c r="K98" s="288"/>
      <c r="L98" s="288"/>
      <c r="M98" s="289"/>
      <c r="N98" s="312"/>
    </row>
    <row r="124" ht="15" customHeight="1" x14ac:dyDescent="0.15"/>
  </sheetData>
  <mergeCells count="47">
    <mergeCell ref="N8:N10"/>
    <mergeCell ref="B12:B98"/>
    <mergeCell ref="C12:D12"/>
    <mergeCell ref="B11:N11"/>
    <mergeCell ref="N12:N98"/>
    <mergeCell ref="E13:M14"/>
    <mergeCell ref="E22:M22"/>
    <mergeCell ref="E23:M23"/>
    <mergeCell ref="E29:M29"/>
    <mergeCell ref="E30:M30"/>
    <mergeCell ref="E36:M36"/>
    <mergeCell ref="E37:M37"/>
    <mergeCell ref="E38:M42"/>
    <mergeCell ref="E43:M43"/>
    <mergeCell ref="E66:M70"/>
    <mergeCell ref="E71:M71"/>
    <mergeCell ref="E44:M44"/>
    <mergeCell ref="E50:M50"/>
    <mergeCell ref="E51:M51"/>
    <mergeCell ref="E57:M57"/>
    <mergeCell ref="E58:M58"/>
    <mergeCell ref="B2:N2"/>
    <mergeCell ref="B3:N3"/>
    <mergeCell ref="B4:N4"/>
    <mergeCell ref="B5:N5"/>
    <mergeCell ref="M6:M7"/>
    <mergeCell ref="C6:C7"/>
    <mergeCell ref="D6:G6"/>
    <mergeCell ref="H6:I6"/>
    <mergeCell ref="J6:L6"/>
    <mergeCell ref="N6:N7"/>
    <mergeCell ref="C98:M98"/>
    <mergeCell ref="E15:M15"/>
    <mergeCell ref="E16:M16"/>
    <mergeCell ref="E88:M88"/>
    <mergeCell ref="E85:M85"/>
    <mergeCell ref="E86:M86"/>
    <mergeCell ref="E91:M91"/>
    <mergeCell ref="E92:M92"/>
    <mergeCell ref="C87:M87"/>
    <mergeCell ref="E78:M78"/>
    <mergeCell ref="E79:M79"/>
    <mergeCell ref="E80:M80"/>
    <mergeCell ref="E81:M81"/>
    <mergeCell ref="E64:M64"/>
    <mergeCell ref="E65:M65"/>
    <mergeCell ref="E72:M72"/>
  </mergeCells>
  <phoneticPr fontId="15" type="noConversion"/>
  <pageMargins left="0.7" right="0.7" top="0.75" bottom="0.75" header="0.3" footer="0.3"/>
  <pageSetup paperSize="8" scale="39" orientation="portrait" copies="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E2318-EF06-BB43-AD12-9866FD025DCD}">
  <sheetPr>
    <tabColor rgb="FF92D050"/>
    <pageSetUpPr fitToPage="1"/>
  </sheetPr>
  <dimension ref="B1:U932"/>
  <sheetViews>
    <sheetView topLeftCell="B78" zoomScale="50" zoomScaleNormal="85" zoomScaleSheetLayoutView="85" workbookViewId="0">
      <selection activeCell="C88" sqref="C88:D96"/>
    </sheetView>
  </sheetViews>
  <sheetFormatPr baseColWidth="10" defaultColWidth="8.83203125" defaultRowHeight="14" x14ac:dyDescent="0.15"/>
  <cols>
    <col min="1" max="1" width="8.83203125" style="2"/>
    <col min="2" max="12" width="20.5" style="8" customWidth="1"/>
    <col min="13" max="14" width="20.5" style="12" customWidth="1"/>
    <col min="15" max="16" width="8.83203125" style="2"/>
    <col min="17" max="17" width="31.83203125" style="2" customWidth="1"/>
    <col min="18" max="18" width="12.1640625" style="2" customWidth="1"/>
    <col min="19" max="19" width="13.1640625" style="2" customWidth="1"/>
    <col min="20" max="20" width="12.1640625" style="2" customWidth="1"/>
    <col min="21" max="21" width="13.1640625" style="2" customWidth="1"/>
    <col min="22" max="16384" width="8.83203125" style="2"/>
  </cols>
  <sheetData>
    <row r="1" spans="2:21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2:21" ht="20.25" customHeight="1" x14ac:dyDescent="0.15">
      <c r="B2" s="237" t="s">
        <v>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324"/>
    </row>
    <row r="3" spans="2:21" ht="20.25" customHeight="1" x14ac:dyDescent="0.15">
      <c r="B3" s="240" t="s">
        <v>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325"/>
    </row>
    <row r="4" spans="2:21" ht="20.25" customHeight="1" thickBot="1" x14ac:dyDescent="0.2">
      <c r="B4" s="243" t="s">
        <v>100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5"/>
    </row>
    <row r="5" spans="2:21" ht="40" customHeight="1" thickBot="1" x14ac:dyDescent="0.2">
      <c r="B5" s="246" t="s">
        <v>99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8"/>
    </row>
    <row r="6" spans="2:21" ht="40" customHeight="1" x14ac:dyDescent="0.15">
      <c r="B6" s="104" t="s">
        <v>13</v>
      </c>
      <c r="C6" s="326" t="s">
        <v>53</v>
      </c>
      <c r="D6" s="328" t="s">
        <v>14</v>
      </c>
      <c r="E6" s="328"/>
      <c r="F6" s="328"/>
      <c r="G6" s="328"/>
      <c r="H6" s="329" t="s">
        <v>15</v>
      </c>
      <c r="I6" s="329"/>
      <c r="J6" s="330" t="s">
        <v>16</v>
      </c>
      <c r="K6" s="330"/>
      <c r="L6" s="330"/>
      <c r="M6" s="249" t="s">
        <v>64</v>
      </c>
      <c r="N6" s="262" t="s">
        <v>37</v>
      </c>
    </row>
    <row r="7" spans="2:21" ht="40" customHeight="1" x14ac:dyDescent="0.15">
      <c r="B7" s="105" t="s">
        <v>2</v>
      </c>
      <c r="C7" s="327"/>
      <c r="D7" s="18" t="s">
        <v>55</v>
      </c>
      <c r="E7" s="19" t="s">
        <v>56</v>
      </c>
      <c r="F7" s="7" t="s">
        <v>57</v>
      </c>
      <c r="G7" s="20" t="s">
        <v>58</v>
      </c>
      <c r="H7" s="21" t="s">
        <v>59</v>
      </c>
      <c r="I7" s="22" t="s">
        <v>60</v>
      </c>
      <c r="J7" s="23" t="s">
        <v>61</v>
      </c>
      <c r="K7" s="6" t="s">
        <v>62</v>
      </c>
      <c r="L7" s="24" t="s">
        <v>63</v>
      </c>
      <c r="M7" s="250"/>
      <c r="N7" s="263"/>
    </row>
    <row r="8" spans="2:21" ht="40" customHeight="1" x14ac:dyDescent="0.15">
      <c r="B8" s="105" t="s">
        <v>3</v>
      </c>
      <c r="C8" s="47" t="s">
        <v>67</v>
      </c>
      <c r="D8" s="48" t="s">
        <v>68</v>
      </c>
      <c r="E8" s="48" t="s">
        <v>69</v>
      </c>
      <c r="F8" s="48" t="s">
        <v>70</v>
      </c>
      <c r="G8" s="48" t="s">
        <v>71</v>
      </c>
      <c r="H8" s="47" t="s">
        <v>77</v>
      </c>
      <c r="I8" s="47" t="s">
        <v>78</v>
      </c>
      <c r="J8" s="47" t="s">
        <v>79</v>
      </c>
      <c r="K8" s="47" t="s">
        <v>74</v>
      </c>
      <c r="L8" s="47" t="s">
        <v>75</v>
      </c>
      <c r="M8" s="47" t="s">
        <v>86</v>
      </c>
      <c r="N8" s="264" t="s">
        <v>109</v>
      </c>
    </row>
    <row r="9" spans="2:21" ht="40" customHeight="1" x14ac:dyDescent="0.15">
      <c r="B9" s="105" t="s">
        <v>39</v>
      </c>
      <c r="C9" s="195" t="s">
        <v>54</v>
      </c>
      <c r="D9" s="195" t="s">
        <v>41</v>
      </c>
      <c r="E9" s="195" t="s">
        <v>41</v>
      </c>
      <c r="F9" s="195" t="s">
        <v>42</v>
      </c>
      <c r="G9" s="195" t="s">
        <v>42</v>
      </c>
      <c r="H9" s="195" t="s">
        <v>41</v>
      </c>
      <c r="I9" s="195" t="s">
        <v>41</v>
      </c>
      <c r="J9" s="196" t="s">
        <v>65</v>
      </c>
      <c r="K9" s="195" t="s">
        <v>41</v>
      </c>
      <c r="L9" s="195" t="s">
        <v>40</v>
      </c>
      <c r="M9" s="196" t="s">
        <v>93</v>
      </c>
      <c r="N9" s="264"/>
    </row>
    <row r="10" spans="2:21" ht="58" customHeight="1" thickBot="1" x14ac:dyDescent="0.2">
      <c r="B10" s="106" t="s">
        <v>43</v>
      </c>
      <c r="C10" s="80" t="s">
        <v>103</v>
      </c>
      <c r="D10" s="81" t="s">
        <v>44</v>
      </c>
      <c r="E10" s="81" t="s">
        <v>44</v>
      </c>
      <c r="F10" s="81" t="s">
        <v>44</v>
      </c>
      <c r="G10" s="81" t="s">
        <v>44</v>
      </c>
      <c r="H10" s="81" t="s">
        <v>44</v>
      </c>
      <c r="I10" s="81" t="s">
        <v>44</v>
      </c>
      <c r="J10" s="80" t="s">
        <v>103</v>
      </c>
      <c r="K10" s="74" t="s">
        <v>44</v>
      </c>
      <c r="L10" s="80" t="s">
        <v>111</v>
      </c>
      <c r="M10" s="80" t="s">
        <v>111</v>
      </c>
      <c r="N10" s="265"/>
    </row>
    <row r="11" spans="2:21" ht="40" customHeight="1" thickBot="1" x14ac:dyDescent="0.2">
      <c r="B11" s="234" t="s">
        <v>101</v>
      </c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6"/>
      <c r="Q11" s="164"/>
      <c r="R11" s="158" t="s">
        <v>45</v>
      </c>
      <c r="S11" s="158" t="s">
        <v>46</v>
      </c>
      <c r="T11" s="159" t="s">
        <v>47</v>
      </c>
      <c r="U11" s="159" t="s">
        <v>48</v>
      </c>
    </row>
    <row r="12" spans="2:21" ht="20.25" customHeight="1" thickBot="1" x14ac:dyDescent="0.25">
      <c r="B12" s="310"/>
      <c r="C12" s="232" t="s">
        <v>4</v>
      </c>
      <c r="D12" s="331"/>
      <c r="E12" s="28" t="s">
        <v>28</v>
      </c>
      <c r="F12" s="28" t="s">
        <v>29</v>
      </c>
      <c r="G12" s="28" t="s">
        <v>30</v>
      </c>
      <c r="H12" s="28" t="s">
        <v>31</v>
      </c>
      <c r="I12" s="28" t="s">
        <v>32</v>
      </c>
      <c r="J12" s="28" t="s">
        <v>33</v>
      </c>
      <c r="K12" s="28" t="s">
        <v>34</v>
      </c>
      <c r="L12" s="29" t="s">
        <v>35</v>
      </c>
      <c r="M12" s="109" t="s">
        <v>36</v>
      </c>
      <c r="N12" s="310"/>
      <c r="O12" s="13"/>
      <c r="P12" s="13"/>
      <c r="Q12" s="160" t="s">
        <v>27</v>
      </c>
      <c r="R12" s="161">
        <v>44</v>
      </c>
      <c r="S12" s="161">
        <f>COUNTIF($B$13:$N$101,"Diagn. Per Imm. E Rad.")</f>
        <v>44</v>
      </c>
      <c r="T12" s="165">
        <v>50</v>
      </c>
      <c r="U12" s="161">
        <f>COUNTIF($B$15:$N$101,"ADI Diagn. Imm.")</f>
        <v>25</v>
      </c>
    </row>
    <row r="13" spans="2:21" ht="20.25" customHeight="1" x14ac:dyDescent="0.15">
      <c r="B13" s="311"/>
      <c r="C13" s="108" t="s">
        <v>8</v>
      </c>
      <c r="D13" s="110">
        <v>46296</v>
      </c>
      <c r="E13" s="111" t="s">
        <v>17</v>
      </c>
      <c r="F13" s="58" t="s">
        <v>17</v>
      </c>
      <c r="G13" s="58" t="s">
        <v>17</v>
      </c>
      <c r="H13" s="61" t="s">
        <v>27</v>
      </c>
      <c r="I13" s="61" t="s">
        <v>27</v>
      </c>
      <c r="J13" s="97"/>
      <c r="K13" s="197" t="s">
        <v>23</v>
      </c>
      <c r="L13" s="197" t="s">
        <v>23</v>
      </c>
      <c r="M13" s="198" t="s">
        <v>23</v>
      </c>
      <c r="N13" s="311"/>
      <c r="O13" s="13"/>
      <c r="P13" s="13"/>
      <c r="Q13" s="167" t="s">
        <v>24</v>
      </c>
      <c r="R13" s="161">
        <v>14</v>
      </c>
      <c r="S13" s="161">
        <f>COUNTIF($B$15:$N$101,"Mal. App. Locomotore")</f>
        <v>14</v>
      </c>
      <c r="T13" s="162"/>
      <c r="U13" s="162"/>
    </row>
    <row r="14" spans="2:21" ht="20.25" customHeight="1" x14ac:dyDescent="0.15">
      <c r="B14" s="311"/>
      <c r="C14" s="39" t="s">
        <v>9</v>
      </c>
      <c r="D14" s="40">
        <v>46297</v>
      </c>
      <c r="E14" s="82" t="s">
        <v>17</v>
      </c>
      <c r="F14" s="57" t="s">
        <v>17</v>
      </c>
      <c r="G14" s="57" t="s">
        <v>17</v>
      </c>
      <c r="H14" s="59" t="s">
        <v>27</v>
      </c>
      <c r="I14" s="59" t="s">
        <v>27</v>
      </c>
      <c r="J14" s="79"/>
      <c r="K14" s="66" t="s">
        <v>23</v>
      </c>
      <c r="L14" s="66" t="s">
        <v>23</v>
      </c>
      <c r="M14" s="67" t="s">
        <v>23</v>
      </c>
      <c r="N14" s="311"/>
      <c r="O14" s="13"/>
      <c r="P14" s="13"/>
      <c r="Q14" s="168" t="s">
        <v>17</v>
      </c>
      <c r="R14" s="161">
        <v>14</v>
      </c>
      <c r="S14" s="161">
        <f>COUNTIF($B$15:$N$101,"Fisiatria")</f>
        <v>8</v>
      </c>
      <c r="T14" s="162"/>
      <c r="U14" s="162"/>
    </row>
    <row r="15" spans="2:21" ht="20.25" customHeight="1" x14ac:dyDescent="0.15">
      <c r="B15" s="311"/>
      <c r="C15" s="41" t="s">
        <v>10</v>
      </c>
      <c r="D15" s="42">
        <v>46298</v>
      </c>
      <c r="E15" s="266"/>
      <c r="F15" s="267"/>
      <c r="G15" s="267"/>
      <c r="H15" s="267"/>
      <c r="I15" s="267"/>
      <c r="J15" s="267"/>
      <c r="K15" s="267"/>
      <c r="L15" s="267"/>
      <c r="M15" s="268"/>
      <c r="N15" s="311"/>
      <c r="O15" s="13"/>
      <c r="P15" s="13"/>
      <c r="Q15" s="169" t="s">
        <v>26</v>
      </c>
      <c r="R15" s="161">
        <v>7</v>
      </c>
      <c r="S15" s="161">
        <f>COUNTIF($B$13:$N$101,"Chir. Maxillo-Facc.")</f>
        <v>7</v>
      </c>
      <c r="T15" s="162"/>
      <c r="U15" s="162"/>
    </row>
    <row r="16" spans="2:21" ht="20.25" customHeight="1" x14ac:dyDescent="0.15">
      <c r="B16" s="311"/>
      <c r="C16" s="41" t="s">
        <v>11</v>
      </c>
      <c r="D16" s="42">
        <v>46299</v>
      </c>
      <c r="E16" s="266"/>
      <c r="F16" s="267"/>
      <c r="G16" s="267"/>
      <c r="H16" s="267"/>
      <c r="I16" s="267"/>
      <c r="J16" s="267"/>
      <c r="K16" s="267"/>
      <c r="L16" s="267"/>
      <c r="M16" s="268"/>
      <c r="N16" s="311"/>
      <c r="O16" s="13"/>
      <c r="P16" s="13"/>
      <c r="Q16" s="170" t="s">
        <v>20</v>
      </c>
      <c r="R16" s="161">
        <v>7</v>
      </c>
      <c r="S16" s="161">
        <f>COUNTIF($B$15:$N$101,"Chir. Plastica")</f>
        <v>7</v>
      </c>
      <c r="T16" s="162"/>
      <c r="U16" s="162"/>
    </row>
    <row r="17" spans="2:21" ht="20.25" customHeight="1" x14ac:dyDescent="0.15">
      <c r="B17" s="311"/>
      <c r="C17" s="39" t="s">
        <v>5</v>
      </c>
      <c r="D17" s="40">
        <v>46300</v>
      </c>
      <c r="E17" s="321" t="s">
        <v>12</v>
      </c>
      <c r="F17" s="322"/>
      <c r="G17" s="322"/>
      <c r="H17" s="322"/>
      <c r="I17" s="322"/>
      <c r="J17" s="322"/>
      <c r="K17" s="322"/>
      <c r="L17" s="322"/>
      <c r="M17" s="323"/>
      <c r="N17" s="311"/>
      <c r="O17" s="13"/>
      <c r="P17" s="13"/>
      <c r="Q17" s="171" t="s">
        <v>21</v>
      </c>
      <c r="R17" s="161">
        <v>14</v>
      </c>
      <c r="S17" s="161">
        <f>COUNTIF($B$15:$N$101,"Farmacologia")</f>
        <v>14</v>
      </c>
      <c r="T17" s="162"/>
      <c r="U17" s="162"/>
    </row>
    <row r="18" spans="2:21" ht="20.25" customHeight="1" x14ac:dyDescent="0.15">
      <c r="B18" s="311"/>
      <c r="C18" s="39" t="s">
        <v>6</v>
      </c>
      <c r="D18" s="40">
        <v>46301</v>
      </c>
      <c r="E18" s="321"/>
      <c r="F18" s="322"/>
      <c r="G18" s="322"/>
      <c r="H18" s="322"/>
      <c r="I18" s="322"/>
      <c r="J18" s="322"/>
      <c r="K18" s="322"/>
      <c r="L18" s="322"/>
      <c r="M18" s="323"/>
      <c r="N18" s="311"/>
      <c r="O18" s="13"/>
      <c r="P18" s="13"/>
      <c r="Q18" s="172" t="s">
        <v>18</v>
      </c>
      <c r="R18" s="161">
        <v>14</v>
      </c>
      <c r="S18" s="161">
        <f>COUNTIF($B$15:$N$101,"Med. Interna")</f>
        <v>14</v>
      </c>
      <c r="T18" s="162"/>
      <c r="U18" s="162"/>
    </row>
    <row r="19" spans="2:21" ht="20.25" customHeight="1" x14ac:dyDescent="0.2">
      <c r="B19" s="311"/>
      <c r="C19" s="39" t="s">
        <v>7</v>
      </c>
      <c r="D19" s="40">
        <v>46302</v>
      </c>
      <c r="E19" s="321"/>
      <c r="F19" s="322"/>
      <c r="G19" s="322"/>
      <c r="H19" s="322"/>
      <c r="I19" s="322"/>
      <c r="J19" s="322"/>
      <c r="K19" s="322"/>
      <c r="L19" s="322"/>
      <c r="M19" s="323"/>
      <c r="N19" s="311"/>
      <c r="O19" s="13"/>
      <c r="P19" s="13"/>
      <c r="Q19" s="173" t="s">
        <v>19</v>
      </c>
      <c r="R19" s="161">
        <v>51</v>
      </c>
      <c r="S19" s="161">
        <f>COUNTIF($B$15:$N$101,"Igiene")</f>
        <v>51</v>
      </c>
      <c r="T19" s="165">
        <v>50</v>
      </c>
      <c r="U19" s="161">
        <f>COUNTIF($B$15:$N$101,"ADI Igiene")</f>
        <v>25</v>
      </c>
    </row>
    <row r="20" spans="2:21" ht="20.25" customHeight="1" x14ac:dyDescent="0.15">
      <c r="B20" s="311"/>
      <c r="C20" s="39" t="s">
        <v>8</v>
      </c>
      <c r="D20" s="40">
        <v>46303</v>
      </c>
      <c r="E20" s="321"/>
      <c r="F20" s="322"/>
      <c r="G20" s="322"/>
      <c r="H20" s="322"/>
      <c r="I20" s="322"/>
      <c r="J20" s="322"/>
      <c r="K20" s="322"/>
      <c r="L20" s="322"/>
      <c r="M20" s="323"/>
      <c r="N20" s="311"/>
      <c r="O20" s="13"/>
      <c r="P20" s="13"/>
      <c r="Q20" s="163" t="s">
        <v>25</v>
      </c>
      <c r="R20" s="161">
        <v>14</v>
      </c>
      <c r="S20" s="161">
        <f>COUNTIF($B$15:$N$101,"Med. del Lavoro")</f>
        <v>14</v>
      </c>
      <c r="T20" s="162"/>
      <c r="U20" s="162"/>
    </row>
    <row r="21" spans="2:21" ht="20.25" customHeight="1" x14ac:dyDescent="0.2">
      <c r="B21" s="311"/>
      <c r="C21" s="39" t="s">
        <v>9</v>
      </c>
      <c r="D21" s="40">
        <v>46304</v>
      </c>
      <c r="E21" s="321"/>
      <c r="F21" s="322"/>
      <c r="G21" s="322"/>
      <c r="H21" s="322"/>
      <c r="I21" s="322"/>
      <c r="J21" s="322"/>
      <c r="K21" s="322"/>
      <c r="L21" s="322"/>
      <c r="M21" s="323"/>
      <c r="N21" s="311"/>
      <c r="O21" s="13"/>
      <c r="P21" s="13"/>
      <c r="Q21" s="174" t="s">
        <v>23</v>
      </c>
      <c r="R21" s="161">
        <v>22</v>
      </c>
      <c r="S21" s="161">
        <f>COUNTIF($B$15:$N$101,"Med. Legale")</f>
        <v>16</v>
      </c>
      <c r="T21" s="165">
        <v>25</v>
      </c>
      <c r="U21" s="161">
        <f>COUNTIF($B$15:$N$101,"ADI Medicina Legale")</f>
        <v>15</v>
      </c>
    </row>
    <row r="22" spans="2:21" ht="20.25" customHeight="1" x14ac:dyDescent="0.2">
      <c r="B22" s="311"/>
      <c r="C22" s="41" t="s">
        <v>10</v>
      </c>
      <c r="D22" s="42">
        <v>46305</v>
      </c>
      <c r="E22" s="266"/>
      <c r="F22" s="267"/>
      <c r="G22" s="267"/>
      <c r="H22" s="267"/>
      <c r="I22" s="267"/>
      <c r="J22" s="267"/>
      <c r="K22" s="267"/>
      <c r="L22" s="267"/>
      <c r="M22" s="268"/>
      <c r="N22" s="311"/>
      <c r="O22" s="13"/>
      <c r="P22" s="13"/>
      <c r="Q22" s="175" t="s">
        <v>22</v>
      </c>
      <c r="R22" s="161">
        <v>36</v>
      </c>
      <c r="S22" s="161">
        <f>COUNTIF($B$13:$N$101,"Anatomia Patol.")</f>
        <v>36</v>
      </c>
      <c r="T22" s="165">
        <v>25</v>
      </c>
      <c r="U22" s="161">
        <f>COUNTIF($B$15:$N$101,"ADI Anatomia Pat.")</f>
        <v>15</v>
      </c>
    </row>
    <row r="23" spans="2:21" ht="20.25" customHeight="1" x14ac:dyDescent="0.15">
      <c r="B23" s="311"/>
      <c r="C23" s="41" t="s">
        <v>11</v>
      </c>
      <c r="D23" s="42">
        <v>46306</v>
      </c>
      <c r="E23" s="266"/>
      <c r="F23" s="267"/>
      <c r="G23" s="267"/>
      <c r="H23" s="267"/>
      <c r="I23" s="267"/>
      <c r="J23" s="267"/>
      <c r="K23" s="267"/>
      <c r="L23" s="267"/>
      <c r="M23" s="268"/>
      <c r="N23" s="311"/>
      <c r="O23" s="13"/>
      <c r="P23" s="13"/>
      <c r="Q23" s="13"/>
      <c r="R23" s="13"/>
    </row>
    <row r="24" spans="2:21" ht="20.25" customHeight="1" x14ac:dyDescent="0.15">
      <c r="B24" s="311"/>
      <c r="C24" s="39" t="s">
        <v>5</v>
      </c>
      <c r="D24" s="40">
        <v>46307</v>
      </c>
      <c r="E24" s="82" t="s">
        <v>17</v>
      </c>
      <c r="F24" s="57" t="s">
        <v>17</v>
      </c>
      <c r="G24" s="57" t="s">
        <v>17</v>
      </c>
      <c r="H24" s="59" t="s">
        <v>27</v>
      </c>
      <c r="I24" s="59" t="s">
        <v>27</v>
      </c>
      <c r="J24" s="79"/>
      <c r="K24" s="66" t="s">
        <v>23</v>
      </c>
      <c r="L24" s="66" t="s">
        <v>23</v>
      </c>
      <c r="M24" s="67" t="s">
        <v>23</v>
      </c>
      <c r="N24" s="311"/>
      <c r="O24" s="13"/>
      <c r="P24" s="13"/>
      <c r="Q24" s="13"/>
      <c r="R24" s="13"/>
    </row>
    <row r="25" spans="2:21" ht="20.25" customHeight="1" x14ac:dyDescent="0.15">
      <c r="B25" s="311"/>
      <c r="C25" s="39" t="s">
        <v>6</v>
      </c>
      <c r="D25" s="40">
        <v>46308</v>
      </c>
      <c r="E25" s="82" t="s">
        <v>17</v>
      </c>
      <c r="F25" s="57" t="s">
        <v>17</v>
      </c>
      <c r="G25" s="57" t="s">
        <v>17</v>
      </c>
      <c r="H25" s="59" t="s">
        <v>27</v>
      </c>
      <c r="I25" s="59" t="s">
        <v>27</v>
      </c>
      <c r="J25" s="79"/>
      <c r="K25" s="66" t="s">
        <v>23</v>
      </c>
      <c r="L25" s="66" t="s">
        <v>23</v>
      </c>
      <c r="M25" s="67" t="s">
        <v>23</v>
      </c>
      <c r="N25" s="311"/>
      <c r="O25" s="13"/>
      <c r="P25" s="13"/>
      <c r="Q25" s="13"/>
      <c r="R25" s="13"/>
    </row>
    <row r="26" spans="2:21" ht="20.25" customHeight="1" x14ac:dyDescent="0.15">
      <c r="B26" s="311"/>
      <c r="C26" s="39" t="s">
        <v>7</v>
      </c>
      <c r="D26" s="40">
        <v>46309</v>
      </c>
      <c r="E26" s="82" t="s">
        <v>17</v>
      </c>
      <c r="F26" s="57" t="s">
        <v>17</v>
      </c>
      <c r="G26" s="59" t="s">
        <v>27</v>
      </c>
      <c r="H26" s="59" t="s">
        <v>27</v>
      </c>
      <c r="I26" s="59" t="s">
        <v>27</v>
      </c>
      <c r="J26" s="79"/>
      <c r="K26" s="66" t="s">
        <v>23</v>
      </c>
      <c r="L26" s="66" t="s">
        <v>23</v>
      </c>
      <c r="M26" s="67" t="s">
        <v>23</v>
      </c>
      <c r="N26" s="311"/>
      <c r="O26" s="13"/>
      <c r="P26" s="13"/>
      <c r="Q26" s="13"/>
      <c r="R26" s="13"/>
    </row>
    <row r="27" spans="2:21" ht="20.25" customHeight="1" x14ac:dyDescent="0.15">
      <c r="B27" s="311"/>
      <c r="C27" s="39" t="s">
        <v>8</v>
      </c>
      <c r="D27" s="40">
        <v>46310</v>
      </c>
      <c r="E27" s="86" t="s">
        <v>19</v>
      </c>
      <c r="F27" s="63" t="s">
        <v>19</v>
      </c>
      <c r="G27" s="59" t="s">
        <v>27</v>
      </c>
      <c r="H27" s="59" t="s">
        <v>27</v>
      </c>
      <c r="I27" s="59" t="s">
        <v>27</v>
      </c>
      <c r="J27" s="79"/>
      <c r="K27" s="66" t="s">
        <v>23</v>
      </c>
      <c r="L27" s="66" t="s">
        <v>23</v>
      </c>
      <c r="M27" s="67" t="s">
        <v>23</v>
      </c>
      <c r="N27" s="311"/>
      <c r="O27" s="13"/>
      <c r="P27" s="13"/>
      <c r="Q27" s="13"/>
      <c r="R27" s="13"/>
    </row>
    <row r="28" spans="2:21" ht="20.25" customHeight="1" x14ac:dyDescent="0.15">
      <c r="B28" s="311"/>
      <c r="C28" s="39" t="s">
        <v>9</v>
      </c>
      <c r="D28" s="40">
        <v>46311</v>
      </c>
      <c r="E28" s="86" t="s">
        <v>19</v>
      </c>
      <c r="F28" s="63" t="s">
        <v>19</v>
      </c>
      <c r="G28" s="63" t="s">
        <v>19</v>
      </c>
      <c r="H28" s="59" t="s">
        <v>27</v>
      </c>
      <c r="I28" s="59" t="s">
        <v>27</v>
      </c>
      <c r="J28" s="59" t="s">
        <v>27</v>
      </c>
      <c r="K28" s="79"/>
      <c r="L28" s="66" t="s">
        <v>23</v>
      </c>
      <c r="M28" s="67" t="s">
        <v>23</v>
      </c>
      <c r="N28" s="311"/>
      <c r="O28" s="13"/>
      <c r="P28" s="13"/>
      <c r="Q28" s="13"/>
      <c r="R28" s="13"/>
    </row>
    <row r="29" spans="2:21" ht="20.25" customHeight="1" x14ac:dyDescent="0.15">
      <c r="B29" s="311"/>
      <c r="C29" s="41" t="s">
        <v>10</v>
      </c>
      <c r="D29" s="42">
        <v>46312</v>
      </c>
      <c r="E29" s="266"/>
      <c r="F29" s="267"/>
      <c r="G29" s="267"/>
      <c r="H29" s="267"/>
      <c r="I29" s="267"/>
      <c r="J29" s="267"/>
      <c r="K29" s="267"/>
      <c r="L29" s="267"/>
      <c r="M29" s="268"/>
      <c r="N29" s="311"/>
      <c r="O29" s="13"/>
      <c r="P29" s="13"/>
      <c r="Q29" s="13"/>
      <c r="R29" s="13"/>
    </row>
    <row r="30" spans="2:21" ht="20.25" customHeight="1" x14ac:dyDescent="0.15">
      <c r="B30" s="311"/>
      <c r="C30" s="41" t="s">
        <v>11</v>
      </c>
      <c r="D30" s="42">
        <v>46313</v>
      </c>
      <c r="E30" s="275" t="s">
        <v>94</v>
      </c>
      <c r="F30" s="276"/>
      <c r="G30" s="276"/>
      <c r="H30" s="276"/>
      <c r="I30" s="276"/>
      <c r="J30" s="276"/>
      <c r="K30" s="276"/>
      <c r="L30" s="276"/>
      <c r="M30" s="277"/>
      <c r="N30" s="311"/>
      <c r="O30" s="13"/>
      <c r="P30" s="13"/>
      <c r="Q30" s="13"/>
      <c r="R30" s="13"/>
    </row>
    <row r="31" spans="2:21" ht="20.25" customHeight="1" x14ac:dyDescent="0.15">
      <c r="B31" s="311"/>
      <c r="C31" s="39" t="s">
        <v>5</v>
      </c>
      <c r="D31" s="40">
        <v>46314</v>
      </c>
      <c r="E31" s="84" t="s">
        <v>19</v>
      </c>
      <c r="F31" s="64" t="s">
        <v>19</v>
      </c>
      <c r="G31" s="65" t="s">
        <v>22</v>
      </c>
      <c r="H31" s="65" t="s">
        <v>22</v>
      </c>
      <c r="I31" s="65" t="s">
        <v>22</v>
      </c>
      <c r="J31" s="113"/>
      <c r="K31" s="140" t="s">
        <v>50</v>
      </c>
      <c r="L31" s="140" t="s">
        <v>50</v>
      </c>
      <c r="M31" s="141" t="s">
        <v>50</v>
      </c>
      <c r="N31" s="311"/>
      <c r="O31" s="13"/>
      <c r="P31" s="13"/>
      <c r="Q31" s="13"/>
      <c r="R31" s="13"/>
    </row>
    <row r="32" spans="2:21" ht="20.25" customHeight="1" x14ac:dyDescent="0.15">
      <c r="B32" s="311"/>
      <c r="C32" s="39" t="s">
        <v>6</v>
      </c>
      <c r="D32" s="40">
        <v>46315</v>
      </c>
      <c r="E32" s="84" t="s">
        <v>19</v>
      </c>
      <c r="F32" s="64" t="s">
        <v>19</v>
      </c>
      <c r="G32" s="65" t="s">
        <v>22</v>
      </c>
      <c r="H32" s="65" t="s">
        <v>22</v>
      </c>
      <c r="I32" s="65" t="s">
        <v>22</v>
      </c>
      <c r="J32" s="113"/>
      <c r="K32" s="140" t="s">
        <v>50</v>
      </c>
      <c r="L32" s="140" t="s">
        <v>50</v>
      </c>
      <c r="M32" s="141" t="s">
        <v>50</v>
      </c>
      <c r="N32" s="311"/>
      <c r="O32" s="13"/>
      <c r="P32" s="13"/>
      <c r="Q32" s="13"/>
      <c r="R32" s="13"/>
    </row>
    <row r="33" spans="2:18" ht="20.25" customHeight="1" x14ac:dyDescent="0.15">
      <c r="B33" s="311"/>
      <c r="C33" s="39" t="s">
        <v>7</v>
      </c>
      <c r="D33" s="40">
        <v>46316</v>
      </c>
      <c r="E33" s="84" t="s">
        <v>19</v>
      </c>
      <c r="F33" s="64" t="s">
        <v>19</v>
      </c>
      <c r="G33" s="65" t="s">
        <v>22</v>
      </c>
      <c r="H33" s="65" t="s">
        <v>22</v>
      </c>
      <c r="I33" s="65" t="s">
        <v>22</v>
      </c>
      <c r="J33" s="113"/>
      <c r="K33" s="140" t="s">
        <v>50</v>
      </c>
      <c r="L33" s="140" t="s">
        <v>50</v>
      </c>
      <c r="M33" s="141" t="s">
        <v>50</v>
      </c>
      <c r="N33" s="311"/>
      <c r="O33" s="13"/>
      <c r="P33" s="13"/>
      <c r="Q33" s="13"/>
      <c r="R33" s="13"/>
    </row>
    <row r="34" spans="2:18" ht="20.25" customHeight="1" x14ac:dyDescent="0.15">
      <c r="B34" s="311"/>
      <c r="C34" s="39" t="s">
        <v>8</v>
      </c>
      <c r="D34" s="40">
        <v>46317</v>
      </c>
      <c r="E34" s="84" t="s">
        <v>19</v>
      </c>
      <c r="F34" s="64" t="s">
        <v>19</v>
      </c>
      <c r="G34" s="65" t="s">
        <v>22</v>
      </c>
      <c r="H34" s="65" t="s">
        <v>22</v>
      </c>
      <c r="I34" s="65" t="s">
        <v>22</v>
      </c>
      <c r="J34" s="113"/>
      <c r="K34" s="140" t="s">
        <v>50</v>
      </c>
      <c r="L34" s="140" t="s">
        <v>50</v>
      </c>
      <c r="M34" s="141" t="s">
        <v>50</v>
      </c>
      <c r="N34" s="311"/>
      <c r="O34" s="13"/>
      <c r="P34" s="13"/>
      <c r="Q34" s="13"/>
      <c r="R34" s="13"/>
    </row>
    <row r="35" spans="2:18" ht="20.25" customHeight="1" x14ac:dyDescent="0.15">
      <c r="B35" s="311"/>
      <c r="C35" s="39" t="s">
        <v>9</v>
      </c>
      <c r="D35" s="40">
        <v>46318</v>
      </c>
      <c r="E35" s="84" t="s">
        <v>19</v>
      </c>
      <c r="F35" s="64" t="s">
        <v>19</v>
      </c>
      <c r="G35" s="64" t="s">
        <v>19</v>
      </c>
      <c r="H35" s="65" t="s">
        <v>22</v>
      </c>
      <c r="I35" s="65" t="s">
        <v>22</v>
      </c>
      <c r="J35" s="113"/>
      <c r="K35" s="140" t="s">
        <v>50</v>
      </c>
      <c r="L35" s="140" t="s">
        <v>50</v>
      </c>
      <c r="M35" s="141" t="s">
        <v>50</v>
      </c>
      <c r="N35" s="311"/>
      <c r="O35" s="13"/>
      <c r="P35" s="13"/>
      <c r="Q35" s="13"/>
      <c r="R35" s="13"/>
    </row>
    <row r="36" spans="2:18" ht="20.25" customHeight="1" x14ac:dyDescent="0.15">
      <c r="B36" s="311"/>
      <c r="C36" s="41" t="s">
        <v>10</v>
      </c>
      <c r="D36" s="42">
        <v>46319</v>
      </c>
      <c r="E36" s="266"/>
      <c r="F36" s="267"/>
      <c r="G36" s="267"/>
      <c r="H36" s="267"/>
      <c r="I36" s="267"/>
      <c r="J36" s="267"/>
      <c r="K36" s="267"/>
      <c r="L36" s="267"/>
      <c r="M36" s="268"/>
      <c r="N36" s="311"/>
      <c r="O36" s="13"/>
      <c r="P36" s="13"/>
      <c r="Q36" s="13"/>
      <c r="R36" s="13"/>
    </row>
    <row r="37" spans="2:18" ht="20.25" customHeight="1" x14ac:dyDescent="0.15">
      <c r="B37" s="311"/>
      <c r="C37" s="41" t="s">
        <v>11</v>
      </c>
      <c r="D37" s="42">
        <v>46320</v>
      </c>
      <c r="E37" s="266"/>
      <c r="F37" s="267"/>
      <c r="G37" s="267"/>
      <c r="H37" s="267"/>
      <c r="I37" s="267"/>
      <c r="J37" s="267"/>
      <c r="K37" s="267"/>
      <c r="L37" s="267"/>
      <c r="M37" s="268"/>
      <c r="N37" s="311"/>
      <c r="O37" s="13"/>
      <c r="P37" s="13"/>
      <c r="Q37" s="13"/>
      <c r="R37" s="13"/>
    </row>
    <row r="38" spans="2:18" ht="20.25" customHeight="1" x14ac:dyDescent="0.15">
      <c r="B38" s="311"/>
      <c r="C38" s="39" t="s">
        <v>5</v>
      </c>
      <c r="D38" s="40">
        <v>46321</v>
      </c>
      <c r="E38" s="112" t="s">
        <v>21</v>
      </c>
      <c r="F38" s="55" t="s">
        <v>21</v>
      </c>
      <c r="G38" s="55" t="s">
        <v>21</v>
      </c>
      <c r="H38" s="59" t="s">
        <v>27</v>
      </c>
      <c r="I38" s="59" t="s">
        <v>27</v>
      </c>
      <c r="J38" s="59" t="s">
        <v>27</v>
      </c>
      <c r="K38" s="79"/>
      <c r="L38" s="66" t="s">
        <v>23</v>
      </c>
      <c r="M38" s="67" t="s">
        <v>23</v>
      </c>
      <c r="N38" s="311"/>
      <c r="O38" s="13"/>
      <c r="P38" s="13"/>
      <c r="Q38" s="13"/>
      <c r="R38" s="13"/>
    </row>
    <row r="39" spans="2:18" ht="20.25" customHeight="1" x14ac:dyDescent="0.15">
      <c r="B39" s="311"/>
      <c r="C39" s="39" t="s">
        <v>6</v>
      </c>
      <c r="D39" s="40">
        <v>46322</v>
      </c>
      <c r="E39" s="112" t="s">
        <v>21</v>
      </c>
      <c r="F39" s="55" t="s">
        <v>21</v>
      </c>
      <c r="G39" s="55" t="s">
        <v>21</v>
      </c>
      <c r="H39" s="59" t="s">
        <v>27</v>
      </c>
      <c r="I39" s="59" t="s">
        <v>27</v>
      </c>
      <c r="J39" s="59" t="s">
        <v>27</v>
      </c>
      <c r="K39" s="79"/>
      <c r="L39" s="154" t="s">
        <v>25</v>
      </c>
      <c r="M39" s="184" t="s">
        <v>25</v>
      </c>
      <c r="N39" s="311"/>
      <c r="O39" s="13"/>
      <c r="P39" s="13"/>
      <c r="Q39" s="13"/>
      <c r="R39" s="13"/>
    </row>
    <row r="40" spans="2:18" ht="20.25" customHeight="1" x14ac:dyDescent="0.15">
      <c r="B40" s="311"/>
      <c r="C40" s="39" t="s">
        <v>7</v>
      </c>
      <c r="D40" s="40">
        <v>46323</v>
      </c>
      <c r="E40" s="112" t="s">
        <v>21</v>
      </c>
      <c r="F40" s="55" t="s">
        <v>21</v>
      </c>
      <c r="G40" s="55" t="s">
        <v>21</v>
      </c>
      <c r="H40" s="59" t="s">
        <v>27</v>
      </c>
      <c r="I40" s="59" t="s">
        <v>27</v>
      </c>
      <c r="J40" s="79"/>
      <c r="K40" s="154" t="s">
        <v>25</v>
      </c>
      <c r="L40" s="154" t="s">
        <v>25</v>
      </c>
      <c r="M40" s="184" t="s">
        <v>25</v>
      </c>
      <c r="N40" s="311"/>
      <c r="O40" s="13"/>
      <c r="P40" s="13"/>
      <c r="Q40" s="13"/>
      <c r="R40" s="13"/>
    </row>
    <row r="41" spans="2:18" ht="20.25" customHeight="1" x14ac:dyDescent="0.15">
      <c r="B41" s="311"/>
      <c r="C41" s="39" t="s">
        <v>8</v>
      </c>
      <c r="D41" s="40">
        <v>46324</v>
      </c>
      <c r="E41" s="112" t="s">
        <v>21</v>
      </c>
      <c r="F41" s="55" t="s">
        <v>21</v>
      </c>
      <c r="G41" s="55" t="s">
        <v>21</v>
      </c>
      <c r="H41" s="59" t="s">
        <v>27</v>
      </c>
      <c r="I41" s="59" t="s">
        <v>27</v>
      </c>
      <c r="J41" s="79"/>
      <c r="K41" s="154" t="s">
        <v>25</v>
      </c>
      <c r="L41" s="154" t="s">
        <v>25</v>
      </c>
      <c r="M41" s="184" t="s">
        <v>25</v>
      </c>
      <c r="N41" s="311"/>
      <c r="O41" s="13"/>
      <c r="P41" s="13"/>
      <c r="Q41" s="13"/>
      <c r="R41" s="13"/>
    </row>
    <row r="42" spans="2:18" ht="20.25" customHeight="1" x14ac:dyDescent="0.15">
      <c r="B42" s="311"/>
      <c r="C42" s="39" t="s">
        <v>9</v>
      </c>
      <c r="D42" s="40">
        <v>46325</v>
      </c>
      <c r="E42" s="112" t="s">
        <v>21</v>
      </c>
      <c r="F42" s="55" t="s">
        <v>21</v>
      </c>
      <c r="G42" s="59" t="s">
        <v>27</v>
      </c>
      <c r="H42" s="59" t="s">
        <v>27</v>
      </c>
      <c r="I42" s="59" t="s">
        <v>27</v>
      </c>
      <c r="J42" s="79"/>
      <c r="K42" s="154" t="s">
        <v>25</v>
      </c>
      <c r="L42" s="154" t="s">
        <v>25</v>
      </c>
      <c r="M42" s="184" t="s">
        <v>25</v>
      </c>
      <c r="N42" s="311"/>
      <c r="O42" s="13"/>
      <c r="P42" s="13"/>
      <c r="Q42" s="13"/>
      <c r="R42" s="13"/>
    </row>
    <row r="43" spans="2:18" ht="20.25" customHeight="1" x14ac:dyDescent="0.15">
      <c r="B43" s="311"/>
      <c r="C43" s="41" t="s">
        <v>10</v>
      </c>
      <c r="D43" s="42">
        <v>46326</v>
      </c>
      <c r="E43" s="266"/>
      <c r="F43" s="267"/>
      <c r="G43" s="267"/>
      <c r="H43" s="267"/>
      <c r="I43" s="267"/>
      <c r="J43" s="267"/>
      <c r="K43" s="267"/>
      <c r="L43" s="267"/>
      <c r="M43" s="268"/>
      <c r="N43" s="311"/>
      <c r="O43" s="13"/>
      <c r="P43" s="13"/>
      <c r="Q43" s="13"/>
      <c r="R43" s="13"/>
    </row>
    <row r="44" spans="2:18" ht="20.25" customHeight="1" x14ac:dyDescent="0.15">
      <c r="B44" s="311"/>
      <c r="C44" s="41" t="s">
        <v>11</v>
      </c>
      <c r="D44" s="42">
        <v>46327</v>
      </c>
      <c r="E44" s="275" t="s">
        <v>94</v>
      </c>
      <c r="F44" s="276"/>
      <c r="G44" s="276"/>
      <c r="H44" s="276"/>
      <c r="I44" s="276"/>
      <c r="J44" s="276"/>
      <c r="K44" s="276"/>
      <c r="L44" s="276"/>
      <c r="M44" s="277"/>
      <c r="N44" s="311"/>
      <c r="O44" s="13"/>
      <c r="P44" s="13"/>
      <c r="Q44" s="13"/>
      <c r="R44" s="13"/>
    </row>
    <row r="45" spans="2:18" ht="20.25" customHeight="1" x14ac:dyDescent="0.15">
      <c r="B45" s="311"/>
      <c r="C45" s="39" t="s">
        <v>5</v>
      </c>
      <c r="D45" s="40">
        <v>46328</v>
      </c>
      <c r="E45" s="139" t="s">
        <v>49</v>
      </c>
      <c r="F45" s="140" t="s">
        <v>49</v>
      </c>
      <c r="G45" s="140" t="s">
        <v>49</v>
      </c>
      <c r="H45" s="148" t="s">
        <v>51</v>
      </c>
      <c r="I45" s="148" t="s">
        <v>51</v>
      </c>
      <c r="J45" s="79"/>
      <c r="K45" s="88" t="s">
        <v>25</v>
      </c>
      <c r="L45" s="88" t="s">
        <v>25</v>
      </c>
      <c r="M45" s="89" t="s">
        <v>25</v>
      </c>
      <c r="N45" s="311"/>
      <c r="O45" s="13"/>
      <c r="P45" s="13"/>
      <c r="Q45" s="13"/>
      <c r="R45" s="13"/>
    </row>
    <row r="46" spans="2:18" ht="20.25" customHeight="1" x14ac:dyDescent="0.15">
      <c r="B46" s="311"/>
      <c r="C46" s="39" t="s">
        <v>6</v>
      </c>
      <c r="D46" s="40">
        <v>46329</v>
      </c>
      <c r="E46" s="139" t="s">
        <v>49</v>
      </c>
      <c r="F46" s="140" t="s">
        <v>49</v>
      </c>
      <c r="G46" s="140" t="s">
        <v>49</v>
      </c>
      <c r="H46" s="148" t="s">
        <v>51</v>
      </c>
      <c r="I46" s="148" t="s">
        <v>51</v>
      </c>
      <c r="J46" s="79"/>
      <c r="K46" s="149" t="s">
        <v>52</v>
      </c>
      <c r="L46" s="149" t="s">
        <v>52</v>
      </c>
      <c r="M46" s="150" t="s">
        <v>52</v>
      </c>
      <c r="N46" s="311"/>
      <c r="O46" s="13"/>
      <c r="P46" s="13"/>
      <c r="Q46" s="13"/>
      <c r="R46" s="13"/>
    </row>
    <row r="47" spans="2:18" ht="20.25" customHeight="1" x14ac:dyDescent="0.15">
      <c r="B47" s="311"/>
      <c r="C47" s="39" t="s">
        <v>7</v>
      </c>
      <c r="D47" s="40">
        <v>46330</v>
      </c>
      <c r="E47" s="139" t="s">
        <v>49</v>
      </c>
      <c r="F47" s="140" t="s">
        <v>49</v>
      </c>
      <c r="G47" s="140" t="s">
        <v>49</v>
      </c>
      <c r="H47" s="148" t="s">
        <v>51</v>
      </c>
      <c r="I47" s="148" t="s">
        <v>51</v>
      </c>
      <c r="J47" s="79"/>
      <c r="K47" s="149" t="s">
        <v>52</v>
      </c>
      <c r="L47" s="149" t="s">
        <v>52</v>
      </c>
      <c r="M47" s="150" t="s">
        <v>52</v>
      </c>
      <c r="N47" s="311"/>
      <c r="O47" s="13"/>
      <c r="P47" s="13"/>
      <c r="Q47" s="13"/>
      <c r="R47" s="13"/>
    </row>
    <row r="48" spans="2:18" ht="20.25" customHeight="1" x14ac:dyDescent="0.15">
      <c r="B48" s="311"/>
      <c r="C48" s="39" t="s">
        <v>8</v>
      </c>
      <c r="D48" s="40">
        <v>46331</v>
      </c>
      <c r="E48" s="139" t="s">
        <v>49</v>
      </c>
      <c r="F48" s="140" t="s">
        <v>49</v>
      </c>
      <c r="G48" s="140" t="s">
        <v>49</v>
      </c>
      <c r="H48" s="148" t="s">
        <v>51</v>
      </c>
      <c r="I48" s="148" t="s">
        <v>51</v>
      </c>
      <c r="J48" s="79"/>
      <c r="K48" s="149" t="s">
        <v>52</v>
      </c>
      <c r="L48" s="149" t="s">
        <v>52</v>
      </c>
      <c r="M48" s="150" t="s">
        <v>52</v>
      </c>
      <c r="N48" s="311"/>
      <c r="O48" s="13"/>
      <c r="P48" s="13"/>
      <c r="Q48" s="13"/>
      <c r="R48" s="13"/>
    </row>
    <row r="49" spans="2:18" ht="20.25" customHeight="1" x14ac:dyDescent="0.15">
      <c r="B49" s="311"/>
      <c r="C49" s="39" t="s">
        <v>9</v>
      </c>
      <c r="D49" s="40">
        <v>46332</v>
      </c>
      <c r="E49" s="139" t="s">
        <v>49</v>
      </c>
      <c r="F49" s="140" t="s">
        <v>49</v>
      </c>
      <c r="G49" s="140" t="s">
        <v>49</v>
      </c>
      <c r="H49" s="148" t="s">
        <v>51</v>
      </c>
      <c r="I49" s="148" t="s">
        <v>51</v>
      </c>
      <c r="J49" s="79"/>
      <c r="K49" s="149" t="s">
        <v>52</v>
      </c>
      <c r="L49" s="149" t="s">
        <v>52</v>
      </c>
      <c r="M49" s="150" t="s">
        <v>52</v>
      </c>
      <c r="N49" s="311"/>
      <c r="O49" s="13"/>
      <c r="P49" s="13"/>
      <c r="Q49" s="13"/>
      <c r="R49" s="13"/>
    </row>
    <row r="50" spans="2:18" ht="20.25" customHeight="1" x14ac:dyDescent="0.15">
      <c r="B50" s="311"/>
      <c r="C50" s="41" t="s">
        <v>10</v>
      </c>
      <c r="D50" s="42">
        <v>46333</v>
      </c>
      <c r="E50" s="266"/>
      <c r="F50" s="267"/>
      <c r="G50" s="267"/>
      <c r="H50" s="267"/>
      <c r="I50" s="267"/>
      <c r="J50" s="267"/>
      <c r="K50" s="267"/>
      <c r="L50" s="267"/>
      <c r="M50" s="268"/>
      <c r="N50" s="311"/>
      <c r="O50" s="13"/>
      <c r="P50" s="13"/>
      <c r="Q50" s="13"/>
      <c r="R50" s="13"/>
    </row>
    <row r="51" spans="2:18" ht="20.25" customHeight="1" x14ac:dyDescent="0.15">
      <c r="B51" s="311"/>
      <c r="C51" s="41" t="s">
        <v>11</v>
      </c>
      <c r="D51" s="42">
        <v>46334</v>
      </c>
      <c r="E51" s="266"/>
      <c r="F51" s="267"/>
      <c r="G51" s="267"/>
      <c r="H51" s="267"/>
      <c r="I51" s="267"/>
      <c r="J51" s="267"/>
      <c r="K51" s="267"/>
      <c r="L51" s="267"/>
      <c r="M51" s="268"/>
      <c r="N51" s="311"/>
      <c r="O51" s="13"/>
      <c r="P51" s="13"/>
      <c r="Q51" s="13"/>
      <c r="R51" s="13"/>
    </row>
    <row r="52" spans="2:18" ht="20.25" customHeight="1" x14ac:dyDescent="0.15">
      <c r="B52" s="311"/>
      <c r="C52" s="39" t="s">
        <v>5</v>
      </c>
      <c r="D52" s="40">
        <v>46335</v>
      </c>
      <c r="E52" s="86" t="s">
        <v>19</v>
      </c>
      <c r="F52" s="63" t="s">
        <v>19</v>
      </c>
      <c r="G52" s="51" t="s">
        <v>26</v>
      </c>
      <c r="H52" s="51" t="s">
        <v>26</v>
      </c>
      <c r="I52" s="51" t="s">
        <v>26</v>
      </c>
      <c r="J52" s="79"/>
      <c r="K52" s="151" t="s">
        <v>52</v>
      </c>
      <c r="L52" s="151" t="s">
        <v>52</v>
      </c>
      <c r="M52" s="152" t="s">
        <v>52</v>
      </c>
      <c r="N52" s="311"/>
      <c r="O52" s="13"/>
      <c r="P52" s="13"/>
      <c r="Q52" s="13"/>
      <c r="R52" s="13"/>
    </row>
    <row r="53" spans="2:18" ht="20.25" customHeight="1" x14ac:dyDescent="0.15">
      <c r="B53" s="311"/>
      <c r="C53" s="39" t="s">
        <v>6</v>
      </c>
      <c r="D53" s="40">
        <v>46336</v>
      </c>
      <c r="E53" s="86" t="s">
        <v>19</v>
      </c>
      <c r="F53" s="63" t="s">
        <v>19</v>
      </c>
      <c r="G53" s="63" t="s">
        <v>19</v>
      </c>
      <c r="H53" s="51" t="s">
        <v>26</v>
      </c>
      <c r="I53" s="51" t="s">
        <v>26</v>
      </c>
      <c r="J53" s="79"/>
      <c r="K53" s="59" t="s">
        <v>27</v>
      </c>
      <c r="L53" s="59" t="s">
        <v>27</v>
      </c>
      <c r="M53" s="107" t="s">
        <v>27</v>
      </c>
      <c r="N53" s="311"/>
      <c r="O53" s="13"/>
      <c r="P53" s="13"/>
      <c r="Q53" s="13"/>
      <c r="R53" s="13"/>
    </row>
    <row r="54" spans="2:18" ht="20.25" customHeight="1" x14ac:dyDescent="0.15">
      <c r="B54" s="311"/>
      <c r="C54" s="39" t="s">
        <v>7</v>
      </c>
      <c r="D54" s="40">
        <v>46337</v>
      </c>
      <c r="E54" s="86" t="s">
        <v>19</v>
      </c>
      <c r="F54" s="63" t="s">
        <v>19</v>
      </c>
      <c r="G54" s="63" t="s">
        <v>19</v>
      </c>
      <c r="H54" s="51" t="s">
        <v>26</v>
      </c>
      <c r="I54" s="51" t="s">
        <v>26</v>
      </c>
      <c r="J54" s="79"/>
      <c r="K54" s="52" t="s">
        <v>20</v>
      </c>
      <c r="L54" s="52" t="s">
        <v>20</v>
      </c>
      <c r="M54" s="87"/>
      <c r="N54" s="311"/>
      <c r="O54" s="13"/>
      <c r="P54" s="13"/>
      <c r="Q54" s="13"/>
      <c r="R54" s="13"/>
    </row>
    <row r="55" spans="2:18" ht="20.25" customHeight="1" x14ac:dyDescent="0.15">
      <c r="B55" s="311"/>
      <c r="C55" s="39" t="s">
        <v>8</v>
      </c>
      <c r="D55" s="40">
        <v>46338</v>
      </c>
      <c r="E55" s="86" t="s">
        <v>19</v>
      </c>
      <c r="F55" s="63" t="s">
        <v>19</v>
      </c>
      <c r="G55" s="59" t="s">
        <v>27</v>
      </c>
      <c r="H55" s="59" t="s">
        <v>27</v>
      </c>
      <c r="I55" s="59" t="s">
        <v>27</v>
      </c>
      <c r="J55" s="79"/>
      <c r="K55" s="52" t="s">
        <v>20</v>
      </c>
      <c r="L55" s="52" t="s">
        <v>20</v>
      </c>
      <c r="M55" s="53" t="s">
        <v>20</v>
      </c>
      <c r="N55" s="311"/>
      <c r="O55" s="13"/>
      <c r="P55" s="13"/>
      <c r="Q55" s="13"/>
      <c r="R55" s="13"/>
    </row>
    <row r="56" spans="2:18" ht="20.25" customHeight="1" x14ac:dyDescent="0.15">
      <c r="B56" s="311"/>
      <c r="C56" s="39" t="s">
        <v>9</v>
      </c>
      <c r="D56" s="40">
        <v>46339</v>
      </c>
      <c r="E56" s="86" t="s">
        <v>19</v>
      </c>
      <c r="F56" s="63" t="s">
        <v>19</v>
      </c>
      <c r="G56" s="63" t="s">
        <v>19</v>
      </c>
      <c r="H56" s="118" t="s">
        <v>22</v>
      </c>
      <c r="I56" s="118" t="s">
        <v>22</v>
      </c>
      <c r="J56" s="79"/>
      <c r="K56" s="52" t="s">
        <v>20</v>
      </c>
      <c r="L56" s="52" t="s">
        <v>20</v>
      </c>
      <c r="M56" s="87"/>
      <c r="N56" s="311"/>
      <c r="O56" s="13"/>
      <c r="P56" s="13"/>
      <c r="Q56" s="13"/>
      <c r="R56" s="13"/>
    </row>
    <row r="57" spans="2:18" ht="20.25" customHeight="1" x14ac:dyDescent="0.15">
      <c r="B57" s="311"/>
      <c r="C57" s="41" t="s">
        <v>10</v>
      </c>
      <c r="D57" s="42">
        <v>46340</v>
      </c>
      <c r="E57" s="266"/>
      <c r="F57" s="267"/>
      <c r="G57" s="267"/>
      <c r="H57" s="267"/>
      <c r="I57" s="267"/>
      <c r="J57" s="267"/>
      <c r="K57" s="267"/>
      <c r="L57" s="267"/>
      <c r="M57" s="268"/>
      <c r="N57" s="311"/>
      <c r="O57" s="13"/>
      <c r="P57" s="13"/>
      <c r="Q57" s="13"/>
      <c r="R57" s="13"/>
    </row>
    <row r="58" spans="2:18" ht="20.25" customHeight="1" x14ac:dyDescent="0.15">
      <c r="B58" s="311"/>
      <c r="C58" s="41" t="s">
        <v>11</v>
      </c>
      <c r="D58" s="42">
        <v>46341</v>
      </c>
      <c r="E58" s="266"/>
      <c r="F58" s="267"/>
      <c r="G58" s="267"/>
      <c r="H58" s="267"/>
      <c r="I58" s="267"/>
      <c r="J58" s="267"/>
      <c r="K58" s="267"/>
      <c r="L58" s="267"/>
      <c r="M58" s="268"/>
      <c r="N58" s="311"/>
      <c r="O58" s="13"/>
      <c r="P58" s="13"/>
      <c r="Q58" s="13"/>
      <c r="R58" s="13"/>
    </row>
    <row r="59" spans="2:18" ht="20.25" customHeight="1" x14ac:dyDescent="0.15">
      <c r="B59" s="311"/>
      <c r="C59" s="39" t="s">
        <v>5</v>
      </c>
      <c r="D59" s="40">
        <v>46342</v>
      </c>
      <c r="E59" s="321" t="s">
        <v>12</v>
      </c>
      <c r="F59" s="322"/>
      <c r="G59" s="322"/>
      <c r="H59" s="322"/>
      <c r="I59" s="322"/>
      <c r="J59" s="322"/>
      <c r="K59" s="322"/>
      <c r="L59" s="322"/>
      <c r="M59" s="323"/>
      <c r="N59" s="311"/>
      <c r="O59" s="13"/>
      <c r="P59" s="13"/>
      <c r="Q59" s="13"/>
      <c r="R59" s="13"/>
    </row>
    <row r="60" spans="2:18" ht="20.25" customHeight="1" x14ac:dyDescent="0.15">
      <c r="B60" s="311"/>
      <c r="C60" s="39" t="s">
        <v>6</v>
      </c>
      <c r="D60" s="40">
        <v>46343</v>
      </c>
      <c r="E60" s="321"/>
      <c r="F60" s="322"/>
      <c r="G60" s="322"/>
      <c r="H60" s="322"/>
      <c r="I60" s="322"/>
      <c r="J60" s="322"/>
      <c r="K60" s="322"/>
      <c r="L60" s="322"/>
      <c r="M60" s="323"/>
      <c r="N60" s="311"/>
      <c r="O60" s="13"/>
      <c r="P60" s="13"/>
      <c r="Q60" s="13"/>
      <c r="R60" s="13"/>
    </row>
    <row r="61" spans="2:18" ht="20.25" customHeight="1" x14ac:dyDescent="0.15">
      <c r="B61" s="311"/>
      <c r="C61" s="39" t="s">
        <v>7</v>
      </c>
      <c r="D61" s="40">
        <v>46344</v>
      </c>
      <c r="E61" s="321"/>
      <c r="F61" s="322"/>
      <c r="G61" s="322"/>
      <c r="H61" s="322"/>
      <c r="I61" s="322"/>
      <c r="J61" s="322"/>
      <c r="K61" s="322"/>
      <c r="L61" s="322"/>
      <c r="M61" s="323"/>
      <c r="N61" s="311"/>
      <c r="O61" s="13"/>
      <c r="P61" s="13"/>
      <c r="Q61" s="13"/>
      <c r="R61" s="13"/>
    </row>
    <row r="62" spans="2:18" ht="20.25" customHeight="1" x14ac:dyDescent="0.15">
      <c r="B62" s="311"/>
      <c r="C62" s="39" t="s">
        <v>8</v>
      </c>
      <c r="D62" s="40">
        <v>46345</v>
      </c>
      <c r="E62" s="321"/>
      <c r="F62" s="322"/>
      <c r="G62" s="322"/>
      <c r="H62" s="322"/>
      <c r="I62" s="322"/>
      <c r="J62" s="322"/>
      <c r="K62" s="322"/>
      <c r="L62" s="322"/>
      <c r="M62" s="323"/>
      <c r="N62" s="311"/>
      <c r="O62" s="13"/>
      <c r="P62" s="13"/>
      <c r="Q62" s="13"/>
      <c r="R62" s="13"/>
    </row>
    <row r="63" spans="2:18" ht="20.25" customHeight="1" x14ac:dyDescent="0.15">
      <c r="B63" s="311"/>
      <c r="C63" s="39" t="s">
        <v>9</v>
      </c>
      <c r="D63" s="40">
        <v>46346</v>
      </c>
      <c r="E63" s="321"/>
      <c r="F63" s="322"/>
      <c r="G63" s="322"/>
      <c r="H63" s="322"/>
      <c r="I63" s="322"/>
      <c r="J63" s="322"/>
      <c r="K63" s="322"/>
      <c r="L63" s="322"/>
      <c r="M63" s="323"/>
      <c r="N63" s="311"/>
      <c r="O63" s="13"/>
      <c r="P63" s="13"/>
      <c r="Q63" s="13"/>
      <c r="R63" s="13"/>
    </row>
    <row r="64" spans="2:18" ht="20.25" customHeight="1" x14ac:dyDescent="0.15">
      <c r="B64" s="311"/>
      <c r="C64" s="41" t="s">
        <v>10</v>
      </c>
      <c r="D64" s="42">
        <v>46347</v>
      </c>
      <c r="E64" s="266"/>
      <c r="F64" s="267"/>
      <c r="G64" s="267"/>
      <c r="H64" s="267"/>
      <c r="I64" s="267"/>
      <c r="J64" s="267"/>
      <c r="K64" s="267"/>
      <c r="L64" s="267"/>
      <c r="M64" s="268"/>
      <c r="N64" s="311"/>
      <c r="O64" s="13"/>
      <c r="P64" s="13"/>
      <c r="Q64" s="13"/>
      <c r="R64" s="13"/>
    </row>
    <row r="65" spans="2:18" ht="20.25" customHeight="1" x14ac:dyDescent="0.15">
      <c r="B65" s="311"/>
      <c r="C65" s="41" t="s">
        <v>11</v>
      </c>
      <c r="D65" s="42">
        <v>46348</v>
      </c>
      <c r="E65" s="266"/>
      <c r="F65" s="267"/>
      <c r="G65" s="267"/>
      <c r="H65" s="267"/>
      <c r="I65" s="267"/>
      <c r="J65" s="267"/>
      <c r="K65" s="267"/>
      <c r="L65" s="267"/>
      <c r="M65" s="268"/>
      <c r="N65" s="311"/>
      <c r="O65" s="13"/>
      <c r="P65" s="13"/>
      <c r="Q65" s="13"/>
      <c r="R65" s="13"/>
    </row>
    <row r="66" spans="2:18" ht="20.25" customHeight="1" x14ac:dyDescent="0.15">
      <c r="B66" s="311"/>
      <c r="C66" s="39" t="s">
        <v>5</v>
      </c>
      <c r="D66" s="40">
        <v>46349</v>
      </c>
      <c r="E66" s="114" t="s">
        <v>19</v>
      </c>
      <c r="F66" s="115" t="s">
        <v>19</v>
      </c>
      <c r="G66" s="70" t="s">
        <v>27</v>
      </c>
      <c r="H66" s="70" t="s">
        <v>27</v>
      </c>
      <c r="I66" s="70" t="s">
        <v>27</v>
      </c>
      <c r="J66" s="78"/>
      <c r="K66" s="116" t="s">
        <v>18</v>
      </c>
      <c r="L66" s="116" t="s">
        <v>18</v>
      </c>
      <c r="M66" s="117" t="s">
        <v>18</v>
      </c>
      <c r="N66" s="311"/>
      <c r="O66" s="13"/>
      <c r="P66" s="13"/>
      <c r="Q66" s="13"/>
      <c r="R66" s="13"/>
    </row>
    <row r="67" spans="2:18" ht="20.25" customHeight="1" x14ac:dyDescent="0.15">
      <c r="B67" s="311"/>
      <c r="C67" s="39" t="s">
        <v>6</v>
      </c>
      <c r="D67" s="40">
        <v>46350</v>
      </c>
      <c r="E67" s="114" t="s">
        <v>19</v>
      </c>
      <c r="F67" s="115" t="s">
        <v>19</v>
      </c>
      <c r="G67" s="70" t="s">
        <v>27</v>
      </c>
      <c r="H67" s="70" t="s">
        <v>27</v>
      </c>
      <c r="I67" s="70" t="s">
        <v>27</v>
      </c>
      <c r="J67" s="78"/>
      <c r="K67" s="116" t="s">
        <v>18</v>
      </c>
      <c r="L67" s="116" t="s">
        <v>18</v>
      </c>
      <c r="M67" s="117" t="s">
        <v>18</v>
      </c>
      <c r="N67" s="311"/>
      <c r="O67" s="13"/>
      <c r="P67" s="13"/>
      <c r="Q67" s="13"/>
      <c r="R67" s="13"/>
    </row>
    <row r="68" spans="2:18" ht="20.25" customHeight="1" x14ac:dyDescent="0.15">
      <c r="B68" s="311"/>
      <c r="C68" s="39" t="s">
        <v>7</v>
      </c>
      <c r="D68" s="40">
        <v>46351</v>
      </c>
      <c r="E68" s="114" t="s">
        <v>19</v>
      </c>
      <c r="F68" s="115" t="s">
        <v>19</v>
      </c>
      <c r="G68" s="115" t="s">
        <v>19</v>
      </c>
      <c r="H68" s="70" t="s">
        <v>27</v>
      </c>
      <c r="I68" s="70" t="s">
        <v>27</v>
      </c>
      <c r="J68" s="78"/>
      <c r="K68" s="116" t="s">
        <v>18</v>
      </c>
      <c r="L68" s="116" t="s">
        <v>18</v>
      </c>
      <c r="M68" s="117" t="s">
        <v>18</v>
      </c>
      <c r="N68" s="311"/>
      <c r="O68" s="13"/>
      <c r="P68" s="13"/>
      <c r="Q68" s="13"/>
      <c r="R68" s="13"/>
    </row>
    <row r="69" spans="2:18" ht="20.25" customHeight="1" x14ac:dyDescent="0.15">
      <c r="B69" s="311"/>
      <c r="C69" s="39" t="s">
        <v>8</v>
      </c>
      <c r="D69" s="40">
        <v>46352</v>
      </c>
      <c r="E69" s="114" t="s">
        <v>19</v>
      </c>
      <c r="F69" s="115" t="s">
        <v>19</v>
      </c>
      <c r="G69" s="115" t="s">
        <v>19</v>
      </c>
      <c r="H69" s="118" t="s">
        <v>22</v>
      </c>
      <c r="I69" s="118" t="s">
        <v>22</v>
      </c>
      <c r="J69" s="78"/>
      <c r="K69" s="116" t="s">
        <v>18</v>
      </c>
      <c r="L69" s="116" t="s">
        <v>18</v>
      </c>
      <c r="M69" s="117" t="s">
        <v>18</v>
      </c>
      <c r="N69" s="311"/>
      <c r="O69" s="13"/>
      <c r="P69" s="13"/>
      <c r="Q69" s="13"/>
      <c r="R69" s="13"/>
    </row>
    <row r="70" spans="2:18" ht="20.25" customHeight="1" x14ac:dyDescent="0.15">
      <c r="B70" s="311"/>
      <c r="C70" s="39" t="s">
        <v>9</v>
      </c>
      <c r="D70" s="40">
        <v>46353</v>
      </c>
      <c r="E70" s="114" t="s">
        <v>19</v>
      </c>
      <c r="F70" s="115" t="s">
        <v>19</v>
      </c>
      <c r="G70" s="118" t="s">
        <v>22</v>
      </c>
      <c r="H70" s="118" t="s">
        <v>22</v>
      </c>
      <c r="I70" s="118" t="s">
        <v>22</v>
      </c>
      <c r="J70" s="78"/>
      <c r="K70" s="78"/>
      <c r="L70" s="116" t="s">
        <v>18</v>
      </c>
      <c r="M70" s="117" t="s">
        <v>18</v>
      </c>
      <c r="N70" s="311"/>
      <c r="O70" s="13"/>
      <c r="P70" s="13"/>
      <c r="Q70" s="13"/>
      <c r="R70" s="13"/>
    </row>
    <row r="71" spans="2:18" ht="20.25" customHeight="1" x14ac:dyDescent="0.15">
      <c r="B71" s="311"/>
      <c r="C71" s="41" t="s">
        <v>10</v>
      </c>
      <c r="D71" s="42">
        <v>46354</v>
      </c>
      <c r="E71" s="266"/>
      <c r="F71" s="267"/>
      <c r="G71" s="267"/>
      <c r="H71" s="267"/>
      <c r="I71" s="267"/>
      <c r="J71" s="267"/>
      <c r="K71" s="267"/>
      <c r="L71" s="267"/>
      <c r="M71" s="268"/>
      <c r="N71" s="311"/>
      <c r="O71" s="13"/>
      <c r="P71" s="13"/>
      <c r="Q71" s="13"/>
      <c r="R71" s="13"/>
    </row>
    <row r="72" spans="2:18" ht="20.25" customHeight="1" x14ac:dyDescent="0.15">
      <c r="B72" s="311"/>
      <c r="C72" s="41" t="s">
        <v>11</v>
      </c>
      <c r="D72" s="42">
        <v>46355</v>
      </c>
      <c r="E72" s="266"/>
      <c r="F72" s="267"/>
      <c r="G72" s="267"/>
      <c r="H72" s="267"/>
      <c r="I72" s="267"/>
      <c r="J72" s="267"/>
      <c r="K72" s="267"/>
      <c r="L72" s="267"/>
      <c r="M72" s="268"/>
      <c r="N72" s="311"/>
      <c r="O72" s="13"/>
      <c r="P72" s="13"/>
      <c r="Q72" s="13"/>
      <c r="R72" s="13"/>
    </row>
    <row r="73" spans="2:18" ht="20.25" customHeight="1" x14ac:dyDescent="0.15">
      <c r="B73" s="311"/>
      <c r="C73" s="39" t="s">
        <v>5</v>
      </c>
      <c r="D73" s="40">
        <v>46356</v>
      </c>
      <c r="E73" s="321" t="s">
        <v>12</v>
      </c>
      <c r="F73" s="322"/>
      <c r="G73" s="322"/>
      <c r="H73" s="322"/>
      <c r="I73" s="322"/>
      <c r="J73" s="322"/>
      <c r="K73" s="322"/>
      <c r="L73" s="322"/>
      <c r="M73" s="323"/>
      <c r="N73" s="311"/>
      <c r="O73" s="13"/>
      <c r="P73" s="13"/>
      <c r="Q73" s="13"/>
      <c r="R73" s="13"/>
    </row>
    <row r="74" spans="2:18" ht="20.25" customHeight="1" x14ac:dyDescent="0.15">
      <c r="B74" s="311"/>
      <c r="C74" s="39" t="s">
        <v>6</v>
      </c>
      <c r="D74" s="40">
        <v>46357</v>
      </c>
      <c r="E74" s="321"/>
      <c r="F74" s="322"/>
      <c r="G74" s="322"/>
      <c r="H74" s="322"/>
      <c r="I74" s="322"/>
      <c r="J74" s="322"/>
      <c r="K74" s="322"/>
      <c r="L74" s="322"/>
      <c r="M74" s="323"/>
      <c r="N74" s="311"/>
      <c r="O74" s="13"/>
      <c r="P74" s="13"/>
      <c r="Q74" s="13"/>
      <c r="R74" s="13"/>
    </row>
    <row r="75" spans="2:18" ht="20.25" customHeight="1" x14ac:dyDescent="0.15">
      <c r="B75" s="311"/>
      <c r="C75" s="39" t="s">
        <v>7</v>
      </c>
      <c r="D75" s="40">
        <v>46358</v>
      </c>
      <c r="E75" s="321"/>
      <c r="F75" s="322"/>
      <c r="G75" s="322"/>
      <c r="H75" s="322"/>
      <c r="I75" s="322"/>
      <c r="J75" s="322"/>
      <c r="K75" s="322"/>
      <c r="L75" s="322"/>
      <c r="M75" s="323"/>
      <c r="N75" s="311"/>
      <c r="O75" s="13"/>
      <c r="P75" s="13"/>
      <c r="Q75" s="13"/>
      <c r="R75" s="13"/>
    </row>
    <row r="76" spans="2:18" ht="20.25" customHeight="1" x14ac:dyDescent="0.15">
      <c r="B76" s="311"/>
      <c r="C76" s="39" t="s">
        <v>8</v>
      </c>
      <c r="D76" s="40">
        <v>46359</v>
      </c>
      <c r="E76" s="321"/>
      <c r="F76" s="322"/>
      <c r="G76" s="322"/>
      <c r="H76" s="322"/>
      <c r="I76" s="322"/>
      <c r="J76" s="322"/>
      <c r="K76" s="322"/>
      <c r="L76" s="322"/>
      <c r="M76" s="323"/>
      <c r="N76" s="311"/>
      <c r="O76" s="13"/>
      <c r="P76" s="13"/>
      <c r="Q76" s="13"/>
      <c r="R76" s="13"/>
    </row>
    <row r="77" spans="2:18" ht="20.25" customHeight="1" x14ac:dyDescent="0.15">
      <c r="B77" s="311"/>
      <c r="C77" s="39" t="s">
        <v>9</v>
      </c>
      <c r="D77" s="40">
        <v>46360</v>
      </c>
      <c r="E77" s="321"/>
      <c r="F77" s="322"/>
      <c r="G77" s="322"/>
      <c r="H77" s="322"/>
      <c r="I77" s="322"/>
      <c r="J77" s="322"/>
      <c r="K77" s="322"/>
      <c r="L77" s="322"/>
      <c r="M77" s="323"/>
      <c r="N77" s="311"/>
      <c r="O77" s="13"/>
      <c r="P77" s="13"/>
      <c r="Q77" s="13"/>
      <c r="R77" s="13"/>
    </row>
    <row r="78" spans="2:18" ht="20.25" customHeight="1" x14ac:dyDescent="0.15">
      <c r="B78" s="311"/>
      <c r="C78" s="41" t="s">
        <v>10</v>
      </c>
      <c r="D78" s="42">
        <v>46361</v>
      </c>
      <c r="E78" s="266"/>
      <c r="F78" s="267"/>
      <c r="G78" s="267"/>
      <c r="H78" s="267"/>
      <c r="I78" s="267"/>
      <c r="J78" s="267"/>
      <c r="K78" s="267"/>
      <c r="L78" s="267"/>
      <c r="M78" s="268"/>
      <c r="N78" s="311"/>
      <c r="O78" s="15"/>
      <c r="P78" s="13"/>
      <c r="Q78" s="13"/>
      <c r="R78" s="13"/>
    </row>
    <row r="79" spans="2:18" ht="20.25" customHeight="1" x14ac:dyDescent="0.15">
      <c r="B79" s="311"/>
      <c r="C79" s="41" t="s">
        <v>11</v>
      </c>
      <c r="D79" s="42">
        <v>46362</v>
      </c>
      <c r="E79" s="266"/>
      <c r="F79" s="267"/>
      <c r="G79" s="267"/>
      <c r="H79" s="267"/>
      <c r="I79" s="267"/>
      <c r="J79" s="267"/>
      <c r="K79" s="267"/>
      <c r="L79" s="267"/>
      <c r="M79" s="268"/>
      <c r="N79" s="311"/>
      <c r="O79" s="13"/>
      <c r="P79" s="13"/>
      <c r="Q79" s="13"/>
      <c r="R79" s="13"/>
    </row>
    <row r="80" spans="2:18" ht="20.25" customHeight="1" x14ac:dyDescent="0.15">
      <c r="B80" s="311"/>
      <c r="C80" s="41" t="s">
        <v>5</v>
      </c>
      <c r="D80" s="42">
        <v>46363</v>
      </c>
      <c r="E80" s="266"/>
      <c r="F80" s="267"/>
      <c r="G80" s="267"/>
      <c r="H80" s="267"/>
      <c r="I80" s="267"/>
      <c r="J80" s="267"/>
      <c r="K80" s="267"/>
      <c r="L80" s="267"/>
      <c r="M80" s="268"/>
      <c r="N80" s="311"/>
      <c r="O80" s="13"/>
      <c r="P80" s="13"/>
      <c r="Q80" s="13"/>
      <c r="R80" s="13"/>
    </row>
    <row r="81" spans="2:18" ht="20.25" customHeight="1" x14ac:dyDescent="0.15">
      <c r="B81" s="311"/>
      <c r="C81" s="41" t="s">
        <v>6</v>
      </c>
      <c r="D81" s="42">
        <v>46364</v>
      </c>
      <c r="E81" s="266"/>
      <c r="F81" s="267"/>
      <c r="G81" s="267"/>
      <c r="H81" s="267"/>
      <c r="I81" s="267"/>
      <c r="J81" s="267"/>
      <c r="K81" s="267"/>
      <c r="L81" s="267"/>
      <c r="M81" s="268"/>
      <c r="N81" s="311"/>
      <c r="O81" s="13"/>
      <c r="P81" s="13"/>
      <c r="Q81" s="13"/>
      <c r="R81" s="13"/>
    </row>
    <row r="82" spans="2:18" ht="20.25" customHeight="1" x14ac:dyDescent="0.15">
      <c r="B82" s="311"/>
      <c r="C82" s="39" t="s">
        <v>7</v>
      </c>
      <c r="D82" s="40">
        <v>46365</v>
      </c>
      <c r="E82" s="86" t="s">
        <v>19</v>
      </c>
      <c r="F82" s="63" t="s">
        <v>19</v>
      </c>
      <c r="G82" s="18" t="s">
        <v>24</v>
      </c>
      <c r="H82" s="18" t="s">
        <v>24</v>
      </c>
      <c r="I82" s="18" t="s">
        <v>24</v>
      </c>
      <c r="J82" s="119"/>
      <c r="K82" s="54" t="s">
        <v>22</v>
      </c>
      <c r="L82" s="54" t="s">
        <v>22</v>
      </c>
      <c r="M82" s="120" t="s">
        <v>22</v>
      </c>
      <c r="N82" s="311"/>
      <c r="O82" s="13"/>
      <c r="P82" s="13"/>
      <c r="Q82" s="13"/>
      <c r="R82" s="13"/>
    </row>
    <row r="83" spans="2:18" ht="20.25" customHeight="1" x14ac:dyDescent="0.15">
      <c r="B83" s="311"/>
      <c r="C83" s="39" t="s">
        <v>8</v>
      </c>
      <c r="D83" s="40">
        <v>46366</v>
      </c>
      <c r="E83" s="86" t="s">
        <v>19</v>
      </c>
      <c r="F83" s="63" t="s">
        <v>19</v>
      </c>
      <c r="G83" s="18" t="s">
        <v>24</v>
      </c>
      <c r="H83" s="18" t="s">
        <v>24</v>
      </c>
      <c r="I83" s="18" t="s">
        <v>24</v>
      </c>
      <c r="J83" s="119"/>
      <c r="K83" s="54" t="s">
        <v>22</v>
      </c>
      <c r="L83" s="54" t="s">
        <v>22</v>
      </c>
      <c r="M83" s="120" t="s">
        <v>22</v>
      </c>
      <c r="N83" s="311"/>
      <c r="O83" s="13"/>
      <c r="P83" s="13"/>
      <c r="Q83" s="13"/>
      <c r="R83" s="13"/>
    </row>
    <row r="84" spans="2:18" ht="20.25" customHeight="1" x14ac:dyDescent="0.15">
      <c r="B84" s="311"/>
      <c r="C84" s="39" t="s">
        <v>9</v>
      </c>
      <c r="D84" s="40">
        <v>46367</v>
      </c>
      <c r="E84" s="86" t="s">
        <v>19</v>
      </c>
      <c r="F84" s="63" t="s">
        <v>19</v>
      </c>
      <c r="G84" s="18" t="s">
        <v>24</v>
      </c>
      <c r="H84" s="18" t="s">
        <v>24</v>
      </c>
      <c r="I84" s="18" t="s">
        <v>24</v>
      </c>
      <c r="J84" s="119"/>
      <c r="K84" s="54" t="s">
        <v>22</v>
      </c>
      <c r="L84" s="54" t="s">
        <v>22</v>
      </c>
      <c r="M84" s="120" t="s">
        <v>22</v>
      </c>
      <c r="N84" s="311"/>
      <c r="O84" s="13"/>
      <c r="P84" s="13"/>
      <c r="Q84" s="13"/>
      <c r="R84" s="13"/>
    </row>
    <row r="85" spans="2:18" ht="20.25" customHeight="1" x14ac:dyDescent="0.15">
      <c r="B85" s="311"/>
      <c r="C85" s="41" t="s">
        <v>10</v>
      </c>
      <c r="D85" s="42">
        <v>46368</v>
      </c>
      <c r="E85" s="266"/>
      <c r="F85" s="267"/>
      <c r="G85" s="267"/>
      <c r="H85" s="267"/>
      <c r="I85" s="267"/>
      <c r="J85" s="267"/>
      <c r="K85" s="267"/>
      <c r="L85" s="267"/>
      <c r="M85" s="268"/>
      <c r="N85" s="311"/>
      <c r="O85" s="13"/>
      <c r="P85" s="13"/>
      <c r="Q85" s="13"/>
      <c r="R85" s="13"/>
    </row>
    <row r="86" spans="2:18" ht="20.25" customHeight="1" thickBot="1" x14ac:dyDescent="0.2">
      <c r="B86" s="311"/>
      <c r="C86" s="43" t="s">
        <v>11</v>
      </c>
      <c r="D86" s="44">
        <v>46369</v>
      </c>
      <c r="E86" s="278"/>
      <c r="F86" s="279"/>
      <c r="G86" s="279"/>
      <c r="H86" s="279"/>
      <c r="I86" s="279"/>
      <c r="J86" s="279"/>
      <c r="K86" s="279"/>
      <c r="L86" s="279"/>
      <c r="M86" s="280"/>
      <c r="N86" s="311"/>
      <c r="O86" s="13"/>
      <c r="P86" s="13"/>
      <c r="Q86" s="13"/>
      <c r="R86" s="13"/>
    </row>
    <row r="87" spans="2:18" ht="34" customHeight="1" thickBot="1" x14ac:dyDescent="0.2">
      <c r="B87" s="311"/>
      <c r="C87" s="307" t="s">
        <v>104</v>
      </c>
      <c r="D87" s="308"/>
      <c r="E87" s="291"/>
      <c r="F87" s="291"/>
      <c r="G87" s="291"/>
      <c r="H87" s="291"/>
      <c r="I87" s="291"/>
      <c r="J87" s="291"/>
      <c r="K87" s="291"/>
      <c r="L87" s="291"/>
      <c r="M87" s="292"/>
      <c r="N87" s="311"/>
      <c r="O87" s="13"/>
      <c r="P87" s="13"/>
      <c r="Q87" s="13"/>
      <c r="R87" s="13"/>
    </row>
    <row r="88" spans="2:18" ht="20.25" customHeight="1" x14ac:dyDescent="0.15">
      <c r="B88" s="311"/>
      <c r="C88" s="37" t="s">
        <v>8</v>
      </c>
      <c r="D88" s="38">
        <v>46394</v>
      </c>
      <c r="E88" s="122" t="s">
        <v>19</v>
      </c>
      <c r="F88" s="123" t="s">
        <v>19</v>
      </c>
      <c r="G88" s="124" t="s">
        <v>24</v>
      </c>
      <c r="H88" s="124" t="s">
        <v>24</v>
      </c>
      <c r="I88" s="124" t="s">
        <v>24</v>
      </c>
      <c r="J88" s="97"/>
      <c r="K88" s="72" t="s">
        <v>22</v>
      </c>
      <c r="L88" s="72" t="s">
        <v>22</v>
      </c>
      <c r="M88" s="125" t="s">
        <v>22</v>
      </c>
      <c r="N88" s="311"/>
      <c r="O88" s="13"/>
      <c r="P88" s="13"/>
      <c r="Q88" s="13"/>
      <c r="R88" s="13"/>
    </row>
    <row r="89" spans="2:18" ht="20.25" customHeight="1" x14ac:dyDescent="0.15">
      <c r="B89" s="311"/>
      <c r="C89" s="39" t="s">
        <v>9</v>
      </c>
      <c r="D89" s="40">
        <v>46395</v>
      </c>
      <c r="E89" s="86" t="s">
        <v>19</v>
      </c>
      <c r="F89" s="63" t="s">
        <v>19</v>
      </c>
      <c r="G89" s="18" t="s">
        <v>24</v>
      </c>
      <c r="H89" s="18" t="s">
        <v>24</v>
      </c>
      <c r="I89" s="121"/>
      <c r="J89" s="121"/>
      <c r="K89" s="54" t="s">
        <v>22</v>
      </c>
      <c r="L89" s="54" t="s">
        <v>22</v>
      </c>
      <c r="M89" s="120" t="s">
        <v>22</v>
      </c>
      <c r="N89" s="311"/>
      <c r="O89" s="13"/>
      <c r="P89" s="13"/>
      <c r="Q89" s="13"/>
      <c r="R89" s="13"/>
    </row>
    <row r="90" spans="2:18" ht="20.25" customHeight="1" x14ac:dyDescent="0.15">
      <c r="B90" s="311"/>
      <c r="C90" s="41" t="s">
        <v>10</v>
      </c>
      <c r="D90" s="42">
        <v>46396</v>
      </c>
      <c r="E90" s="301"/>
      <c r="F90" s="302"/>
      <c r="G90" s="302"/>
      <c r="H90" s="302"/>
      <c r="I90" s="302"/>
      <c r="J90" s="302"/>
      <c r="K90" s="302"/>
      <c r="L90" s="302"/>
      <c r="M90" s="303"/>
      <c r="N90" s="311"/>
      <c r="O90" s="13"/>
      <c r="P90" s="13"/>
      <c r="Q90" s="13"/>
      <c r="R90" s="13"/>
    </row>
    <row r="91" spans="2:18" ht="20.25" customHeight="1" x14ac:dyDescent="0.15">
      <c r="B91" s="311"/>
      <c r="C91" s="41" t="s">
        <v>11</v>
      </c>
      <c r="D91" s="42">
        <v>46397</v>
      </c>
      <c r="E91" s="301"/>
      <c r="F91" s="302"/>
      <c r="G91" s="302"/>
      <c r="H91" s="302"/>
      <c r="I91" s="302"/>
      <c r="J91" s="302"/>
      <c r="K91" s="302"/>
      <c r="L91" s="302"/>
      <c r="M91" s="303"/>
      <c r="N91" s="311"/>
      <c r="O91" s="13"/>
      <c r="P91" s="13"/>
      <c r="Q91" s="13"/>
      <c r="R91" s="13"/>
    </row>
    <row r="92" spans="2:18" ht="20.25" customHeight="1" x14ac:dyDescent="0.15">
      <c r="B92" s="311"/>
      <c r="C92" s="39" t="s">
        <v>5</v>
      </c>
      <c r="D92" s="40">
        <v>46398</v>
      </c>
      <c r="E92" s="139" t="s">
        <v>50</v>
      </c>
      <c r="F92" s="140" t="s">
        <v>50</v>
      </c>
      <c r="G92" s="140" t="s">
        <v>49</v>
      </c>
      <c r="H92" s="140" t="s">
        <v>49</v>
      </c>
      <c r="I92" s="140" t="s">
        <v>49</v>
      </c>
      <c r="J92" s="95"/>
      <c r="K92" s="148" t="s">
        <v>51</v>
      </c>
      <c r="L92" s="148" t="s">
        <v>51</v>
      </c>
      <c r="M92" s="153" t="s">
        <v>51</v>
      </c>
      <c r="N92" s="311"/>
      <c r="O92" s="13"/>
      <c r="P92" s="13"/>
      <c r="Q92" s="13"/>
      <c r="R92" s="13"/>
    </row>
    <row r="93" spans="2:18" ht="20.25" customHeight="1" x14ac:dyDescent="0.15">
      <c r="B93" s="311"/>
      <c r="C93" s="39" t="s">
        <v>6</v>
      </c>
      <c r="D93" s="40">
        <v>46399</v>
      </c>
      <c r="E93" s="139" t="s">
        <v>50</v>
      </c>
      <c r="F93" s="140" t="s">
        <v>50</v>
      </c>
      <c r="G93" s="140" t="s">
        <v>49</v>
      </c>
      <c r="H93" s="140" t="s">
        <v>49</v>
      </c>
      <c r="I93" s="140" t="s">
        <v>49</v>
      </c>
      <c r="J93" s="95"/>
      <c r="K93" s="148" t="s">
        <v>51</v>
      </c>
      <c r="L93" s="148" t="s">
        <v>51</v>
      </c>
      <c r="M93" s="126"/>
      <c r="N93" s="311"/>
    </row>
    <row r="94" spans="2:18" ht="20.25" customHeight="1" x14ac:dyDescent="0.15">
      <c r="B94" s="311"/>
      <c r="C94" s="39" t="s">
        <v>7</v>
      </c>
      <c r="D94" s="40">
        <v>46400</v>
      </c>
      <c r="E94" s="139" t="s">
        <v>50</v>
      </c>
      <c r="F94" s="140" t="s">
        <v>50</v>
      </c>
      <c r="G94" s="140" t="s">
        <v>50</v>
      </c>
      <c r="H94" s="140" t="s">
        <v>49</v>
      </c>
      <c r="I94" s="140" t="s">
        <v>49</v>
      </c>
      <c r="J94" s="95"/>
      <c r="K94" s="95"/>
      <c r="L94" s="95"/>
      <c r="M94" s="126"/>
      <c r="N94" s="311"/>
    </row>
    <row r="95" spans="2:18" ht="20.25" customHeight="1" x14ac:dyDescent="0.15">
      <c r="B95" s="311"/>
      <c r="C95" s="39" t="s">
        <v>8</v>
      </c>
      <c r="D95" s="40">
        <v>46401</v>
      </c>
      <c r="E95" s="139" t="s">
        <v>50</v>
      </c>
      <c r="F95" s="140" t="s">
        <v>50</v>
      </c>
      <c r="G95" s="140" t="s">
        <v>50</v>
      </c>
      <c r="H95" s="140" t="s">
        <v>49</v>
      </c>
      <c r="I95" s="140" t="s">
        <v>49</v>
      </c>
      <c r="J95" s="95"/>
      <c r="K95" s="95"/>
      <c r="L95" s="95"/>
      <c r="M95" s="126"/>
      <c r="N95" s="311"/>
    </row>
    <row r="96" spans="2:18" ht="20.25" customHeight="1" thickBot="1" x14ac:dyDescent="0.2">
      <c r="B96" s="311"/>
      <c r="C96" s="45" t="s">
        <v>9</v>
      </c>
      <c r="D96" s="71">
        <v>46402</v>
      </c>
      <c r="E96" s="127"/>
      <c r="F96" s="128"/>
      <c r="G96" s="128"/>
      <c r="H96" s="128"/>
      <c r="I96" s="128"/>
      <c r="J96" s="128"/>
      <c r="K96" s="128"/>
      <c r="L96" s="128"/>
      <c r="M96" s="129"/>
      <c r="N96" s="311"/>
    </row>
    <row r="97" spans="2:14" ht="34" customHeight="1" thickBot="1" x14ac:dyDescent="0.2">
      <c r="B97" s="312"/>
      <c r="C97" s="296" t="s">
        <v>97</v>
      </c>
      <c r="D97" s="297"/>
      <c r="E97" s="288"/>
      <c r="F97" s="288"/>
      <c r="G97" s="288"/>
      <c r="H97" s="288"/>
      <c r="I97" s="288"/>
      <c r="J97" s="288"/>
      <c r="K97" s="288"/>
      <c r="L97" s="288"/>
      <c r="M97" s="289"/>
      <c r="N97" s="312"/>
    </row>
    <row r="98" spans="2:14" x14ac:dyDescent="0.1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</row>
    <row r="99" spans="2:14" x14ac:dyDescent="0.1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</row>
    <row r="100" spans="2:14" x14ac:dyDescent="0.1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</row>
    <row r="101" spans="2:14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</row>
    <row r="102" spans="2:14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</row>
    <row r="103" spans="2:14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</row>
    <row r="104" spans="2:14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</row>
    <row r="105" spans="2:14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</row>
    <row r="106" spans="2:14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</row>
    <row r="107" spans="2:14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</row>
    <row r="108" spans="2:14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</row>
    <row r="109" spans="2:14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</row>
    <row r="110" spans="2:14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</row>
    <row r="111" spans="2:14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</row>
    <row r="112" spans="2:14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</row>
    <row r="113" spans="2:14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</row>
    <row r="114" spans="2:14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</row>
    <row r="115" spans="2:14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</row>
    <row r="116" spans="2:14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</row>
    <row r="117" spans="2:14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</row>
    <row r="118" spans="2:14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</row>
    <row r="119" spans="2:14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</row>
    <row r="120" spans="2:14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</row>
    <row r="121" spans="2:14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</row>
    <row r="122" spans="2:14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</row>
    <row r="123" spans="2:14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</row>
    <row r="124" spans="2:14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</row>
    <row r="125" spans="2:14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</row>
    <row r="126" spans="2:14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</row>
    <row r="127" spans="2:14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</row>
    <row r="128" spans="2:14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</row>
    <row r="129" spans="2:14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</row>
    <row r="130" spans="2:14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</row>
    <row r="131" spans="2:14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</row>
    <row r="132" spans="2:14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</row>
    <row r="133" spans="2:14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</row>
    <row r="134" spans="2:14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</row>
    <row r="135" spans="2:14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</row>
    <row r="136" spans="2:14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</row>
    <row r="137" spans="2:14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</row>
    <row r="138" spans="2:14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</row>
    <row r="139" spans="2:14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</row>
    <row r="140" spans="2:14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</row>
    <row r="141" spans="2:14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</row>
    <row r="142" spans="2:14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</row>
    <row r="143" spans="2:14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</row>
    <row r="144" spans="2:14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</row>
    <row r="145" spans="2:14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</row>
    <row r="146" spans="2:14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</row>
    <row r="147" spans="2:14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</row>
    <row r="148" spans="2:14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</row>
    <row r="149" spans="2:14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</row>
    <row r="150" spans="2:14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</row>
    <row r="151" spans="2:14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</row>
    <row r="152" spans="2:14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</row>
    <row r="153" spans="2:14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</row>
    <row r="154" spans="2:14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</row>
    <row r="155" spans="2:14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</row>
    <row r="156" spans="2:14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</row>
    <row r="157" spans="2:14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</row>
    <row r="158" spans="2:14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</row>
    <row r="159" spans="2:14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</row>
    <row r="160" spans="2:14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</row>
    <row r="161" spans="2:14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</row>
    <row r="162" spans="2:14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</row>
    <row r="163" spans="2:14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</row>
    <row r="164" spans="2:14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</row>
    <row r="165" spans="2:14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</row>
    <row r="166" spans="2:14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</row>
    <row r="167" spans="2:14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</row>
    <row r="168" spans="2:14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</row>
    <row r="169" spans="2:14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</row>
    <row r="170" spans="2:14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</row>
    <row r="171" spans="2:14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</row>
    <row r="172" spans="2:14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</row>
    <row r="173" spans="2:14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</row>
    <row r="174" spans="2:14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</row>
    <row r="175" spans="2:14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</row>
    <row r="176" spans="2:14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</row>
    <row r="177" spans="2:14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</row>
    <row r="178" spans="2:14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</row>
    <row r="179" spans="2:14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</row>
    <row r="180" spans="2:14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</row>
    <row r="181" spans="2:14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</row>
    <row r="182" spans="2:14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</row>
    <row r="183" spans="2:14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</row>
    <row r="184" spans="2:14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</row>
    <row r="185" spans="2:14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</row>
    <row r="186" spans="2:14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</row>
    <row r="187" spans="2:14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</row>
    <row r="188" spans="2:14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</row>
    <row r="189" spans="2:14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</row>
    <row r="190" spans="2:14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</row>
    <row r="191" spans="2:14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</row>
    <row r="192" spans="2:14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</row>
    <row r="193" spans="2:14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</row>
    <row r="194" spans="2:14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</row>
    <row r="195" spans="2:14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</row>
    <row r="196" spans="2:14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</row>
    <row r="197" spans="2:14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</row>
    <row r="198" spans="2:14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</row>
    <row r="199" spans="2:14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</row>
    <row r="200" spans="2:14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</row>
    <row r="201" spans="2:14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</row>
    <row r="202" spans="2:14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</row>
    <row r="203" spans="2:14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</row>
    <row r="204" spans="2:14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</row>
    <row r="205" spans="2:14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</row>
    <row r="206" spans="2:14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</row>
    <row r="207" spans="2:14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</row>
    <row r="208" spans="2:14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</row>
    <row r="209" spans="2:14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</row>
    <row r="210" spans="2:14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</row>
    <row r="211" spans="2:14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</row>
    <row r="212" spans="2:14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</row>
    <row r="213" spans="2:14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</row>
    <row r="214" spans="2:14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</row>
    <row r="215" spans="2:14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</row>
    <row r="216" spans="2:14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</row>
    <row r="217" spans="2:14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</row>
    <row r="218" spans="2:14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</row>
    <row r="219" spans="2:14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</row>
    <row r="220" spans="2:14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</row>
    <row r="221" spans="2:14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</row>
    <row r="222" spans="2:14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</row>
    <row r="223" spans="2:14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</row>
    <row r="224" spans="2:14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</row>
    <row r="225" spans="2:14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</row>
    <row r="226" spans="2:14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</row>
    <row r="227" spans="2:14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</row>
    <row r="228" spans="2:14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</row>
    <row r="229" spans="2:14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</row>
    <row r="230" spans="2:14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</row>
    <row r="231" spans="2:14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</row>
    <row r="232" spans="2:14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</row>
    <row r="233" spans="2:14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</row>
    <row r="234" spans="2:14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</row>
    <row r="235" spans="2:14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</row>
    <row r="236" spans="2:14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</row>
    <row r="237" spans="2:14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</row>
    <row r="238" spans="2:14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</row>
    <row r="239" spans="2:14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</row>
    <row r="240" spans="2:14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</row>
    <row r="241" spans="2:14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</row>
    <row r="242" spans="2:14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</row>
    <row r="243" spans="2:14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</row>
    <row r="244" spans="2:14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</row>
    <row r="245" spans="2:14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</row>
    <row r="246" spans="2:14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</row>
    <row r="247" spans="2:14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</row>
    <row r="248" spans="2:14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</row>
    <row r="249" spans="2:14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</row>
    <row r="250" spans="2:14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</row>
    <row r="251" spans="2:14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</row>
    <row r="252" spans="2:14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</row>
    <row r="253" spans="2:14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</row>
    <row r="254" spans="2:14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</row>
    <row r="255" spans="2:14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</row>
    <row r="256" spans="2:14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</row>
    <row r="257" spans="2:14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</row>
    <row r="258" spans="2:14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</row>
    <row r="259" spans="2:14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</row>
    <row r="260" spans="2:14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</row>
    <row r="261" spans="2:14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</row>
    <row r="262" spans="2:14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</row>
    <row r="263" spans="2:14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</row>
    <row r="264" spans="2:14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</row>
    <row r="265" spans="2:14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</row>
    <row r="266" spans="2:14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</row>
    <row r="267" spans="2:14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</row>
    <row r="268" spans="2:14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</row>
    <row r="269" spans="2:14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</row>
    <row r="270" spans="2:14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</row>
    <row r="271" spans="2:14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</row>
    <row r="272" spans="2:14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</row>
    <row r="273" spans="2:14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</row>
    <row r="274" spans="2:14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</row>
    <row r="275" spans="2:14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</row>
    <row r="276" spans="2:14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</row>
    <row r="277" spans="2:14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</row>
    <row r="278" spans="2:14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</row>
    <row r="279" spans="2:14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</row>
    <row r="280" spans="2:14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</row>
    <row r="281" spans="2:14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</row>
    <row r="282" spans="2:14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</row>
    <row r="283" spans="2:14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</row>
    <row r="284" spans="2:14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</row>
    <row r="285" spans="2:14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</row>
    <row r="286" spans="2:14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</row>
    <row r="287" spans="2:14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</row>
    <row r="288" spans="2:14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</row>
    <row r="289" spans="2:14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</row>
    <row r="290" spans="2:14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</row>
    <row r="291" spans="2:14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</row>
    <row r="292" spans="2:14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</row>
    <row r="293" spans="2:14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</row>
    <row r="294" spans="2:14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</row>
    <row r="295" spans="2:14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</row>
    <row r="296" spans="2:14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</row>
    <row r="297" spans="2:14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</row>
    <row r="298" spans="2:14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</row>
    <row r="299" spans="2:14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</row>
    <row r="300" spans="2:14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</row>
    <row r="301" spans="2:14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</row>
    <row r="302" spans="2:14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</row>
    <row r="303" spans="2:14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</row>
    <row r="304" spans="2:14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</row>
    <row r="305" spans="2:14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</row>
    <row r="306" spans="2:14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</row>
    <row r="307" spans="2:14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</row>
    <row r="308" spans="2:14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</row>
    <row r="309" spans="2:14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</row>
    <row r="310" spans="2:14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</row>
    <row r="311" spans="2:14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</row>
    <row r="312" spans="2:14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</row>
    <row r="313" spans="2:14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</row>
    <row r="314" spans="2:14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</row>
    <row r="315" spans="2:14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</row>
    <row r="316" spans="2:14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</row>
    <row r="317" spans="2:14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</row>
    <row r="318" spans="2:14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</row>
    <row r="319" spans="2:14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</row>
    <row r="320" spans="2:14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</row>
    <row r="321" spans="2:14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</row>
    <row r="322" spans="2:14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</row>
    <row r="323" spans="2:14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</row>
    <row r="324" spans="2:14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</row>
    <row r="325" spans="2:14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</row>
    <row r="326" spans="2:14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</row>
    <row r="327" spans="2:14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</row>
    <row r="328" spans="2:14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</row>
    <row r="329" spans="2:14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</row>
    <row r="330" spans="2:14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</row>
    <row r="331" spans="2:14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</row>
    <row r="332" spans="2:14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</row>
    <row r="333" spans="2:14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</row>
    <row r="334" spans="2:14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</row>
    <row r="335" spans="2:14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</row>
    <row r="336" spans="2:14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</row>
    <row r="337" spans="2:14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</row>
    <row r="338" spans="2:14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</row>
    <row r="339" spans="2:14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</row>
    <row r="340" spans="2:14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</row>
    <row r="341" spans="2:14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</row>
    <row r="342" spans="2:14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</row>
    <row r="343" spans="2:14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</row>
    <row r="344" spans="2:14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</row>
    <row r="345" spans="2:14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</row>
    <row r="346" spans="2:14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</row>
    <row r="347" spans="2:14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</row>
    <row r="348" spans="2:14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</row>
    <row r="349" spans="2:14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</row>
    <row r="350" spans="2:14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</row>
    <row r="351" spans="2:14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</row>
    <row r="352" spans="2:14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</row>
    <row r="353" spans="2:14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</row>
    <row r="354" spans="2:14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</row>
    <row r="355" spans="2:14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</row>
    <row r="356" spans="2:14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</row>
    <row r="357" spans="2:14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</row>
    <row r="358" spans="2:14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</row>
    <row r="359" spans="2:14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</row>
    <row r="360" spans="2:14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</row>
    <row r="361" spans="2:14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</row>
    <row r="362" spans="2:14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</row>
    <row r="363" spans="2:14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</row>
    <row r="364" spans="2:14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</row>
    <row r="365" spans="2:14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</row>
    <row r="366" spans="2:14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</row>
    <row r="367" spans="2:14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</row>
    <row r="368" spans="2:14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</row>
    <row r="369" spans="2:14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</row>
    <row r="370" spans="2:14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</row>
    <row r="371" spans="2:14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</row>
    <row r="372" spans="2:14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</row>
    <row r="373" spans="2:14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</row>
    <row r="374" spans="2:14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</row>
    <row r="375" spans="2:14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</row>
    <row r="376" spans="2:14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</row>
    <row r="377" spans="2:14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</row>
    <row r="378" spans="2:14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</row>
    <row r="379" spans="2:14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</row>
    <row r="380" spans="2:14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</row>
    <row r="381" spans="2:14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</row>
    <row r="382" spans="2:14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</row>
    <row r="383" spans="2:14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</row>
    <row r="384" spans="2:14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</row>
    <row r="385" spans="2:14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</row>
    <row r="386" spans="2:14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</row>
    <row r="387" spans="2:14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</row>
    <row r="388" spans="2:14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</row>
    <row r="389" spans="2:14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</row>
    <row r="390" spans="2:14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</row>
    <row r="391" spans="2:14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</row>
    <row r="392" spans="2:14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</row>
    <row r="393" spans="2:14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</row>
    <row r="394" spans="2:14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</row>
    <row r="395" spans="2:14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</row>
    <row r="396" spans="2:14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</row>
    <row r="397" spans="2:14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</row>
    <row r="398" spans="2:14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</row>
    <row r="399" spans="2:14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</row>
    <row r="400" spans="2:14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</row>
    <row r="401" spans="2:14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</row>
    <row r="402" spans="2:14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</row>
    <row r="403" spans="2:14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</row>
    <row r="404" spans="2:14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</row>
    <row r="405" spans="2:14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</row>
    <row r="406" spans="2:14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</row>
    <row r="407" spans="2:14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</row>
    <row r="408" spans="2:14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</row>
    <row r="409" spans="2:14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</row>
    <row r="410" spans="2:14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</row>
    <row r="411" spans="2:14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</row>
    <row r="412" spans="2:14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</row>
    <row r="413" spans="2:14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</row>
    <row r="414" spans="2:14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</row>
    <row r="415" spans="2:14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  <row r="416" spans="2:14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</row>
    <row r="417" spans="2:14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</row>
    <row r="418" spans="2:14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</row>
    <row r="419" spans="2:14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</row>
    <row r="420" spans="2:14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</row>
    <row r="421" spans="2:14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</row>
    <row r="422" spans="2:14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</row>
    <row r="423" spans="2:14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</row>
    <row r="424" spans="2:14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</row>
    <row r="425" spans="2:14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</row>
    <row r="426" spans="2:14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  <row r="427" spans="2:14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</row>
    <row r="428" spans="2:14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</row>
    <row r="429" spans="2:14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</row>
    <row r="430" spans="2:14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</row>
    <row r="431" spans="2:14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</row>
    <row r="432" spans="2:14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</row>
    <row r="433" spans="2:14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</row>
    <row r="434" spans="2:14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</row>
    <row r="435" spans="2:14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</row>
    <row r="436" spans="2:14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</row>
    <row r="437" spans="2:14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</row>
    <row r="438" spans="2:14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</row>
    <row r="439" spans="2:14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</row>
    <row r="440" spans="2:14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</row>
    <row r="441" spans="2:14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</row>
    <row r="442" spans="2:14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</row>
    <row r="443" spans="2:14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</row>
    <row r="444" spans="2:14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</row>
    <row r="445" spans="2:14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</row>
    <row r="446" spans="2:14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</row>
    <row r="447" spans="2:14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</row>
    <row r="448" spans="2:14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</row>
    <row r="449" spans="2:14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</row>
    <row r="450" spans="2:14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</row>
    <row r="451" spans="2:14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</row>
    <row r="452" spans="2:14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</row>
    <row r="453" spans="2:14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</row>
    <row r="454" spans="2:14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</row>
    <row r="455" spans="2:14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</row>
    <row r="456" spans="2:14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</row>
    <row r="457" spans="2:14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</row>
    <row r="458" spans="2:14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</row>
    <row r="459" spans="2:14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</row>
    <row r="460" spans="2:14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</row>
    <row r="461" spans="2:14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</row>
    <row r="462" spans="2:14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</row>
    <row r="463" spans="2:14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</row>
    <row r="464" spans="2:14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</row>
    <row r="465" spans="2:14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</row>
    <row r="466" spans="2:14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</row>
    <row r="467" spans="2:14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</row>
    <row r="468" spans="2:14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</row>
    <row r="469" spans="2:14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</row>
    <row r="470" spans="2:14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</row>
    <row r="471" spans="2:14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</row>
    <row r="472" spans="2:14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</row>
    <row r="473" spans="2:14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</row>
    <row r="474" spans="2:14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</row>
    <row r="475" spans="2:14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</row>
    <row r="476" spans="2:14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</row>
    <row r="477" spans="2:14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</row>
    <row r="478" spans="2:14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</row>
    <row r="479" spans="2:14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</row>
    <row r="480" spans="2:14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</row>
    <row r="481" spans="2:14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</row>
    <row r="482" spans="2:14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</row>
    <row r="483" spans="2:14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</row>
    <row r="484" spans="2:14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</row>
    <row r="485" spans="2:14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</row>
    <row r="486" spans="2:14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</row>
    <row r="487" spans="2:14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</row>
    <row r="488" spans="2:14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</row>
    <row r="489" spans="2:14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</row>
    <row r="490" spans="2:14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</row>
    <row r="491" spans="2:14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</row>
    <row r="492" spans="2:14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</row>
    <row r="493" spans="2:14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</row>
    <row r="494" spans="2:14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</row>
    <row r="495" spans="2:14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</row>
    <row r="496" spans="2:14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</row>
    <row r="497" spans="2:14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</row>
    <row r="498" spans="2:14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</row>
    <row r="499" spans="2:14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</row>
    <row r="500" spans="2:14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</row>
    <row r="501" spans="2:14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</row>
    <row r="502" spans="2:14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</row>
    <row r="503" spans="2:14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</row>
    <row r="504" spans="2:14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</row>
    <row r="505" spans="2:14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</row>
    <row r="506" spans="2:14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</row>
    <row r="507" spans="2:14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</row>
    <row r="508" spans="2:14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</row>
    <row r="509" spans="2:14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</row>
    <row r="510" spans="2:14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</row>
    <row r="511" spans="2:14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</row>
    <row r="512" spans="2:14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</row>
    <row r="513" spans="2:14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</row>
    <row r="514" spans="2:14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</row>
    <row r="515" spans="2:14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</row>
    <row r="516" spans="2:14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</row>
    <row r="517" spans="2:14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</row>
    <row r="518" spans="2:14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</row>
    <row r="519" spans="2:14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</row>
    <row r="520" spans="2:14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</row>
    <row r="521" spans="2:14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</row>
    <row r="522" spans="2:14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</row>
    <row r="523" spans="2:14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</row>
    <row r="524" spans="2:14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</row>
    <row r="525" spans="2:14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</row>
    <row r="526" spans="2:14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</row>
    <row r="527" spans="2:14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</row>
    <row r="528" spans="2:14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</row>
    <row r="529" spans="2:14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</row>
    <row r="530" spans="2:14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</row>
    <row r="531" spans="2:14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</row>
    <row r="532" spans="2:14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</row>
    <row r="533" spans="2:14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</row>
    <row r="534" spans="2:14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</row>
    <row r="535" spans="2:14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</row>
    <row r="536" spans="2:14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</row>
    <row r="537" spans="2:14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</row>
    <row r="538" spans="2:14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</row>
    <row r="539" spans="2:14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</row>
    <row r="540" spans="2:14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</row>
    <row r="541" spans="2:14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</row>
    <row r="542" spans="2:14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</row>
    <row r="543" spans="2:14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</row>
    <row r="544" spans="2:14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</row>
    <row r="545" spans="2:14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</row>
    <row r="546" spans="2:14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</row>
    <row r="547" spans="2:14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</row>
    <row r="548" spans="2:14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</row>
    <row r="549" spans="2:14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</row>
    <row r="550" spans="2:14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</row>
    <row r="551" spans="2:14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</row>
    <row r="552" spans="2:14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</row>
    <row r="553" spans="2:14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</row>
    <row r="554" spans="2:14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</row>
    <row r="555" spans="2:14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</row>
    <row r="556" spans="2:14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</row>
    <row r="557" spans="2:14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</row>
    <row r="558" spans="2:14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</row>
    <row r="559" spans="2:14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</row>
    <row r="560" spans="2:14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</row>
    <row r="561" spans="2:14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</row>
    <row r="562" spans="2:14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</row>
    <row r="563" spans="2:14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</row>
    <row r="564" spans="2:14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</row>
    <row r="565" spans="2:14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</row>
    <row r="566" spans="2:14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</row>
    <row r="567" spans="2:14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</row>
    <row r="568" spans="2:14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</row>
    <row r="569" spans="2:14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</row>
    <row r="570" spans="2:14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</row>
    <row r="571" spans="2:14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</row>
    <row r="572" spans="2:14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</row>
    <row r="573" spans="2:14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</row>
    <row r="574" spans="2:14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</row>
    <row r="575" spans="2:14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</row>
    <row r="576" spans="2:14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</row>
    <row r="577" spans="2:14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</row>
    <row r="578" spans="2:14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</row>
    <row r="579" spans="2:14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</row>
    <row r="580" spans="2:14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</row>
    <row r="581" spans="2:14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</row>
    <row r="582" spans="2:14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</row>
    <row r="583" spans="2:14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</row>
    <row r="584" spans="2:14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</row>
    <row r="585" spans="2:14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</row>
    <row r="586" spans="2:14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</row>
    <row r="587" spans="2:14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</row>
    <row r="588" spans="2:14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</row>
    <row r="589" spans="2:14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</row>
    <row r="590" spans="2:14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</row>
    <row r="591" spans="2:14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</row>
    <row r="592" spans="2:14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</row>
    <row r="593" spans="2:14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</row>
    <row r="594" spans="2:14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</row>
    <row r="595" spans="2:14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</row>
    <row r="596" spans="2:14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</row>
    <row r="597" spans="2:14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</row>
    <row r="598" spans="2:14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</row>
    <row r="599" spans="2:14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</row>
    <row r="600" spans="2:14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</row>
    <row r="601" spans="2:14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</row>
    <row r="602" spans="2:14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</row>
    <row r="603" spans="2:14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</row>
    <row r="604" spans="2:14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</row>
    <row r="605" spans="2:14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</row>
    <row r="606" spans="2:14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</row>
    <row r="607" spans="2:14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</row>
    <row r="608" spans="2:14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</row>
    <row r="609" spans="2:14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</row>
    <row r="610" spans="2:14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</row>
    <row r="611" spans="2:14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</row>
    <row r="612" spans="2:14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</row>
    <row r="613" spans="2:14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</row>
    <row r="614" spans="2:14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</row>
    <row r="615" spans="2:14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</row>
    <row r="616" spans="2:14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</row>
    <row r="617" spans="2:14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</row>
    <row r="618" spans="2:14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</row>
    <row r="619" spans="2:14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</row>
    <row r="620" spans="2:14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</row>
    <row r="621" spans="2:14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</row>
    <row r="622" spans="2:14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</row>
    <row r="623" spans="2:14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</row>
    <row r="624" spans="2:14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</row>
    <row r="625" spans="2:14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</row>
    <row r="626" spans="2:14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</row>
    <row r="627" spans="2:14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</row>
    <row r="628" spans="2:14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</row>
    <row r="629" spans="2:14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</row>
    <row r="630" spans="2:14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</row>
    <row r="631" spans="2:14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</row>
    <row r="632" spans="2:14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</row>
    <row r="633" spans="2:14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</row>
    <row r="634" spans="2:14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</row>
    <row r="635" spans="2:14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</row>
    <row r="636" spans="2:14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</row>
    <row r="637" spans="2:14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</row>
    <row r="638" spans="2:14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</row>
    <row r="639" spans="2:14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</row>
    <row r="640" spans="2:14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</row>
    <row r="641" spans="2:14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</row>
    <row r="642" spans="2:14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</row>
    <row r="643" spans="2:14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</row>
    <row r="644" spans="2:14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</row>
    <row r="645" spans="2:14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</row>
    <row r="646" spans="2:14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</row>
    <row r="647" spans="2:14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</row>
    <row r="648" spans="2:14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</row>
    <row r="649" spans="2:14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</row>
    <row r="650" spans="2:14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</row>
    <row r="651" spans="2:14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</row>
    <row r="652" spans="2:14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</row>
    <row r="653" spans="2:14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</row>
    <row r="654" spans="2:14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</row>
    <row r="655" spans="2:14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</row>
    <row r="656" spans="2:14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</row>
    <row r="657" spans="2:14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</row>
    <row r="658" spans="2:14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</row>
    <row r="659" spans="2:14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</row>
    <row r="660" spans="2:14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</row>
    <row r="661" spans="2:14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</row>
    <row r="662" spans="2:14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</row>
    <row r="663" spans="2:14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</row>
    <row r="664" spans="2:14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</row>
    <row r="665" spans="2:14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</row>
    <row r="666" spans="2:14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</row>
    <row r="667" spans="2:14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</row>
    <row r="668" spans="2:14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</row>
    <row r="669" spans="2:14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</row>
    <row r="670" spans="2:14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</row>
    <row r="671" spans="2:14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</row>
    <row r="672" spans="2:14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</row>
    <row r="673" spans="2:14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</row>
    <row r="674" spans="2:14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</row>
    <row r="675" spans="2:14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</row>
    <row r="676" spans="2:14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</row>
    <row r="677" spans="2:14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</row>
    <row r="678" spans="2:14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</row>
    <row r="679" spans="2:14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</row>
    <row r="680" spans="2:14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</row>
    <row r="681" spans="2:14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</row>
    <row r="682" spans="2:14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</row>
    <row r="683" spans="2:14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</row>
    <row r="684" spans="2:14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</row>
    <row r="685" spans="2:14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</row>
    <row r="686" spans="2:14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</row>
    <row r="687" spans="2:14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</row>
    <row r="688" spans="2:14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</row>
    <row r="689" spans="2:14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</row>
    <row r="690" spans="2:14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</row>
    <row r="691" spans="2:14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</row>
    <row r="692" spans="2:14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</row>
    <row r="693" spans="2:14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</row>
    <row r="694" spans="2:14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</row>
    <row r="695" spans="2:14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</row>
    <row r="696" spans="2:14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</row>
    <row r="697" spans="2:14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</row>
    <row r="698" spans="2:14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</row>
    <row r="699" spans="2:14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</row>
    <row r="700" spans="2:14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</row>
    <row r="701" spans="2:14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</row>
    <row r="702" spans="2:14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</row>
    <row r="703" spans="2:14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</row>
    <row r="704" spans="2:14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</row>
    <row r="705" spans="2:14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</row>
    <row r="706" spans="2:14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</row>
    <row r="707" spans="2:14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</row>
    <row r="708" spans="2:14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</row>
    <row r="709" spans="2:14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</row>
    <row r="710" spans="2:14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</row>
    <row r="711" spans="2:14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</row>
    <row r="712" spans="2:14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</row>
    <row r="713" spans="2:14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</row>
    <row r="714" spans="2:14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</row>
    <row r="715" spans="2:14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</row>
    <row r="716" spans="2:14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</row>
    <row r="717" spans="2:14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</row>
    <row r="718" spans="2:14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</row>
    <row r="719" spans="2:14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</row>
    <row r="720" spans="2:14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</row>
    <row r="721" spans="2:14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</row>
    <row r="722" spans="2:14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</row>
    <row r="723" spans="2:14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</row>
    <row r="724" spans="2:14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</row>
    <row r="725" spans="2:14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</row>
    <row r="726" spans="2:14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</row>
    <row r="727" spans="2:14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</row>
    <row r="728" spans="2:14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</row>
    <row r="729" spans="2:14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</row>
    <row r="730" spans="2:14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</row>
    <row r="731" spans="2:14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</row>
    <row r="732" spans="2:14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</row>
    <row r="733" spans="2:14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</row>
    <row r="734" spans="2:14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</row>
    <row r="735" spans="2:14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</row>
    <row r="736" spans="2:14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</row>
    <row r="737" spans="2:14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</row>
    <row r="738" spans="2:14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</row>
    <row r="739" spans="2:14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</row>
    <row r="740" spans="2:14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</row>
    <row r="741" spans="2:14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</row>
    <row r="742" spans="2:14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</row>
    <row r="743" spans="2:14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</row>
    <row r="744" spans="2:14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</row>
    <row r="745" spans="2:14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</row>
    <row r="746" spans="2:14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</row>
    <row r="747" spans="2:14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</row>
    <row r="748" spans="2:14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</row>
    <row r="749" spans="2:14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</row>
    <row r="750" spans="2:14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</row>
    <row r="751" spans="2:14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</row>
    <row r="752" spans="2:14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</row>
    <row r="753" spans="2:14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</row>
    <row r="754" spans="2:14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</row>
    <row r="755" spans="2:14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</row>
    <row r="756" spans="2:14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</row>
    <row r="757" spans="2:14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</row>
    <row r="758" spans="2:14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</row>
    <row r="759" spans="2:14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</row>
    <row r="760" spans="2:14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</row>
    <row r="761" spans="2:14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</row>
    <row r="762" spans="2:14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</row>
    <row r="763" spans="2:14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</row>
    <row r="764" spans="2:14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</row>
    <row r="765" spans="2:14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</row>
    <row r="766" spans="2:14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</row>
    <row r="767" spans="2:14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</row>
    <row r="768" spans="2:14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</row>
    <row r="769" spans="2:14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</row>
    <row r="770" spans="2:14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</row>
    <row r="771" spans="2:14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</row>
    <row r="772" spans="2:14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</row>
    <row r="773" spans="2:14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</row>
    <row r="774" spans="2:14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</row>
    <row r="775" spans="2:14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</row>
    <row r="776" spans="2:14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</row>
    <row r="777" spans="2:14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</row>
    <row r="778" spans="2:14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</row>
    <row r="779" spans="2:14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</row>
    <row r="780" spans="2:14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</row>
    <row r="781" spans="2:14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</row>
    <row r="782" spans="2:14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</row>
    <row r="783" spans="2:14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</row>
    <row r="784" spans="2:14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</row>
    <row r="785" spans="2:14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</row>
    <row r="786" spans="2:14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</row>
    <row r="787" spans="2:14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</row>
    <row r="788" spans="2:14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</row>
    <row r="789" spans="2:14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</row>
    <row r="790" spans="2:14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</row>
    <row r="791" spans="2:14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</row>
    <row r="792" spans="2:14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</row>
    <row r="793" spans="2:14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</row>
    <row r="794" spans="2:14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</row>
    <row r="795" spans="2:14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</row>
    <row r="796" spans="2:14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</row>
    <row r="797" spans="2:14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</row>
    <row r="798" spans="2:14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</row>
    <row r="799" spans="2:14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</row>
    <row r="800" spans="2:14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</row>
    <row r="801" spans="2:14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</row>
    <row r="802" spans="2:14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</row>
    <row r="803" spans="2:14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</row>
    <row r="804" spans="2:14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</row>
    <row r="805" spans="2:14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</row>
    <row r="806" spans="2:14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</row>
    <row r="807" spans="2:14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</row>
    <row r="808" spans="2:14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</row>
    <row r="809" spans="2:14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</row>
    <row r="810" spans="2:14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</row>
    <row r="811" spans="2:14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</row>
    <row r="812" spans="2:14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</row>
    <row r="813" spans="2:14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</row>
    <row r="814" spans="2:14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</row>
    <row r="815" spans="2:14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</row>
    <row r="816" spans="2:14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</row>
    <row r="817" spans="2:14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</row>
    <row r="818" spans="2:14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</row>
    <row r="819" spans="2:14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</row>
    <row r="820" spans="2:14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</row>
    <row r="821" spans="2:14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</row>
    <row r="822" spans="2:14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</row>
    <row r="823" spans="2:14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</row>
    <row r="824" spans="2:14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</row>
    <row r="825" spans="2:14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</row>
    <row r="826" spans="2:14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</row>
    <row r="827" spans="2:14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</row>
    <row r="828" spans="2:14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</row>
    <row r="829" spans="2:14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</row>
    <row r="830" spans="2:14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</row>
    <row r="831" spans="2:14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</row>
    <row r="832" spans="2:14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</row>
    <row r="833" spans="2:14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</row>
    <row r="834" spans="2:14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</row>
    <row r="835" spans="2:14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</row>
    <row r="836" spans="2:14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</row>
    <row r="837" spans="2:14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</row>
    <row r="838" spans="2:14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</row>
    <row r="839" spans="2:14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</row>
    <row r="840" spans="2:14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</row>
    <row r="841" spans="2:14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</row>
    <row r="842" spans="2:14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</row>
    <row r="843" spans="2:14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</row>
    <row r="844" spans="2:14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</row>
    <row r="845" spans="2:14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</row>
    <row r="846" spans="2:14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</row>
    <row r="847" spans="2:14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</row>
    <row r="848" spans="2:14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</row>
    <row r="849" spans="2:14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</row>
    <row r="850" spans="2:14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</row>
    <row r="851" spans="2:14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</row>
    <row r="852" spans="2:14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</row>
    <row r="853" spans="2:14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</row>
    <row r="854" spans="2:14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</row>
    <row r="855" spans="2:14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</row>
    <row r="856" spans="2:14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</row>
    <row r="857" spans="2:14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</row>
    <row r="858" spans="2:14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</row>
    <row r="859" spans="2:14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</row>
    <row r="860" spans="2:14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</row>
    <row r="861" spans="2:14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</row>
    <row r="862" spans="2:14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</row>
    <row r="863" spans="2:14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</row>
    <row r="864" spans="2:14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</row>
    <row r="865" spans="2:14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</row>
    <row r="866" spans="2:14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</row>
    <row r="867" spans="2:14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</row>
    <row r="868" spans="2:14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</row>
    <row r="869" spans="2:14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</row>
    <row r="870" spans="2:14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</row>
    <row r="871" spans="2:14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</row>
    <row r="872" spans="2:14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</row>
    <row r="873" spans="2:14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</row>
    <row r="874" spans="2:14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</row>
    <row r="875" spans="2:14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</row>
    <row r="876" spans="2:14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</row>
    <row r="877" spans="2:14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</row>
    <row r="878" spans="2:14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</row>
    <row r="879" spans="2:14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</row>
    <row r="880" spans="2:14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</row>
    <row r="881" spans="2:14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</row>
    <row r="882" spans="2:14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</row>
    <row r="883" spans="2:14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</row>
    <row r="884" spans="2:14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</row>
    <row r="885" spans="2:14" x14ac:dyDescent="0.1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</row>
    <row r="886" spans="2:14" x14ac:dyDescent="0.1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</row>
    <row r="887" spans="2:14" x14ac:dyDescent="0.1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</row>
    <row r="888" spans="2:14" x14ac:dyDescent="0.1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</row>
    <row r="889" spans="2:14" x14ac:dyDescent="0.1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</row>
    <row r="890" spans="2:14" x14ac:dyDescent="0.1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</row>
    <row r="891" spans="2:14" x14ac:dyDescent="0.1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</row>
    <row r="892" spans="2:14" x14ac:dyDescent="0.1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</row>
    <row r="893" spans="2:14" x14ac:dyDescent="0.1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</row>
    <row r="894" spans="2:14" x14ac:dyDescent="0.1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</row>
    <row r="895" spans="2:14" x14ac:dyDescent="0.1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</row>
    <row r="896" spans="2:14" x14ac:dyDescent="0.1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</row>
    <row r="897" spans="2:14" x14ac:dyDescent="0.1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</row>
    <row r="898" spans="2:14" x14ac:dyDescent="0.1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</row>
    <row r="899" spans="2:14" x14ac:dyDescent="0.1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</row>
    <row r="900" spans="2:14" x14ac:dyDescent="0.1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</row>
    <row r="901" spans="2:14" x14ac:dyDescent="0.1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</row>
    <row r="902" spans="2:14" x14ac:dyDescent="0.1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</row>
    <row r="903" spans="2:14" x14ac:dyDescent="0.1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</row>
    <row r="904" spans="2:14" x14ac:dyDescent="0.1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</row>
    <row r="905" spans="2:14" x14ac:dyDescent="0.1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</row>
    <row r="906" spans="2:14" x14ac:dyDescent="0.1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</row>
    <row r="907" spans="2:14" x14ac:dyDescent="0.1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</row>
    <row r="908" spans="2:14" x14ac:dyDescent="0.1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</row>
    <row r="909" spans="2:14" x14ac:dyDescent="0.1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</row>
    <row r="910" spans="2:14" x14ac:dyDescent="0.1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</row>
    <row r="911" spans="2:14" x14ac:dyDescent="0.1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</row>
    <row r="912" spans="2:14" x14ac:dyDescent="0.1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</row>
    <row r="913" spans="2:14" x14ac:dyDescent="0.1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</row>
    <row r="914" spans="2:14" x14ac:dyDescent="0.1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</row>
    <row r="915" spans="2:14" x14ac:dyDescent="0.1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</row>
    <row r="916" spans="2:14" x14ac:dyDescent="0.1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</row>
    <row r="917" spans="2:14" x14ac:dyDescent="0.1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</row>
    <row r="918" spans="2:14" x14ac:dyDescent="0.1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</row>
    <row r="919" spans="2:14" x14ac:dyDescent="0.1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</row>
    <row r="920" spans="2:14" x14ac:dyDescent="0.1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</row>
    <row r="921" spans="2:14" x14ac:dyDescent="0.1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</row>
    <row r="922" spans="2:14" x14ac:dyDescent="0.1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</row>
    <row r="923" spans="2:14" x14ac:dyDescent="0.1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</row>
    <row r="924" spans="2:14" x14ac:dyDescent="0.1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</row>
    <row r="925" spans="2:14" x14ac:dyDescent="0.1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</row>
    <row r="926" spans="2:14" x14ac:dyDescent="0.1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</row>
    <row r="927" spans="2:14" x14ac:dyDescent="0.1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</row>
    <row r="928" spans="2:14" x14ac:dyDescent="0.1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</row>
    <row r="929" spans="2:14" x14ac:dyDescent="0.1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</row>
    <row r="930" spans="2:14" x14ac:dyDescent="0.1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</row>
    <row r="931" spans="2:14" x14ac:dyDescent="0.1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</row>
    <row r="932" spans="2:14" x14ac:dyDescent="0.15"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1"/>
      <c r="N932" s="11"/>
    </row>
  </sheetData>
  <mergeCells count="46">
    <mergeCell ref="N6:N7"/>
    <mergeCell ref="N8:N10"/>
    <mergeCell ref="N12:N97"/>
    <mergeCell ref="B2:N2"/>
    <mergeCell ref="B3:N3"/>
    <mergeCell ref="B4:N4"/>
    <mergeCell ref="B5:N5"/>
    <mergeCell ref="M6:M7"/>
    <mergeCell ref="B11:N11"/>
    <mergeCell ref="B12:B97"/>
    <mergeCell ref="C6:C7"/>
    <mergeCell ref="D6:G6"/>
    <mergeCell ref="H6:I6"/>
    <mergeCell ref="J6:L6"/>
    <mergeCell ref="C12:D12"/>
    <mergeCell ref="C87:M87"/>
    <mergeCell ref="C97:M97"/>
    <mergeCell ref="E15:M15"/>
    <mergeCell ref="E16:M16"/>
    <mergeCell ref="E17:M21"/>
    <mergeCell ref="E22:M22"/>
    <mergeCell ref="E23:M23"/>
    <mergeCell ref="E29:M29"/>
    <mergeCell ref="E30:M30"/>
    <mergeCell ref="E36:M36"/>
    <mergeCell ref="E37:M37"/>
    <mergeCell ref="E43:M43"/>
    <mergeCell ref="E44:M44"/>
    <mergeCell ref="E50:M50"/>
    <mergeCell ref="E51:M51"/>
    <mergeCell ref="E57:M57"/>
    <mergeCell ref="E58:M58"/>
    <mergeCell ref="E59:M63"/>
    <mergeCell ref="E64:M64"/>
    <mergeCell ref="E65:M65"/>
    <mergeCell ref="E71:M71"/>
    <mergeCell ref="E72:M72"/>
    <mergeCell ref="E73:M77"/>
    <mergeCell ref="E78:M78"/>
    <mergeCell ref="E79:M79"/>
    <mergeCell ref="E91:M91"/>
    <mergeCell ref="E80:M80"/>
    <mergeCell ref="E81:M81"/>
    <mergeCell ref="E85:M85"/>
    <mergeCell ref="E86:M86"/>
    <mergeCell ref="E90:M90"/>
  </mergeCells>
  <pageMargins left="0.7" right="0.7" top="0.75" bottom="0.75" header="0.3" footer="0.3"/>
  <pageSetup paperSize="8" scale="10" orientation="portrait" copies="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2A66D-F44D-3946-BF6E-10F80F561446}">
  <sheetPr>
    <tabColor rgb="FFFFFF00"/>
  </sheetPr>
  <dimension ref="B1:T885"/>
  <sheetViews>
    <sheetView topLeftCell="A14" zoomScale="50" zoomScaleNormal="85" workbookViewId="0">
      <selection activeCell="K110" sqref="K110"/>
    </sheetView>
  </sheetViews>
  <sheetFormatPr baseColWidth="10" defaultColWidth="8.83203125" defaultRowHeight="14" x14ac:dyDescent="0.15"/>
  <cols>
    <col min="1" max="1" width="8.83203125" style="2"/>
    <col min="2" max="12" width="20.5" style="8" customWidth="1"/>
    <col min="13" max="14" width="20.5" style="12" customWidth="1"/>
    <col min="15" max="15" width="20.5" style="36" customWidth="1"/>
    <col min="16" max="16" width="29.5" style="36" customWidth="1"/>
    <col min="17" max="17" width="15.1640625" style="2" customWidth="1"/>
    <col min="18" max="18" width="16.5" style="2" customWidth="1"/>
    <col min="19" max="19" width="14.83203125" style="2" customWidth="1"/>
    <col min="20" max="20" width="15.5" style="2" customWidth="1"/>
    <col min="21" max="16384" width="8.83203125" style="2"/>
  </cols>
  <sheetData>
    <row r="1" spans="2:20" ht="15" thickBot="1" x14ac:dyDescent="0.2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2:20" ht="25" customHeight="1" x14ac:dyDescent="0.15">
      <c r="B2" s="237" t="s">
        <v>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  <c r="O2" s="68"/>
      <c r="P2" s="32"/>
      <c r="Q2" s="30"/>
      <c r="R2" s="30"/>
      <c r="S2" s="30"/>
      <c r="T2" s="30"/>
    </row>
    <row r="3" spans="2:20" ht="25" customHeight="1" x14ac:dyDescent="0.15">
      <c r="B3" s="240" t="s">
        <v>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  <c r="O3" s="46"/>
      <c r="P3" s="31"/>
      <c r="Q3" s="30"/>
      <c r="R3" s="30"/>
      <c r="S3" s="30"/>
      <c r="T3" s="30"/>
    </row>
    <row r="4" spans="2:20" ht="25" customHeight="1" thickBot="1" x14ac:dyDescent="0.2">
      <c r="B4" s="243" t="s">
        <v>100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5"/>
      <c r="O4" s="33"/>
      <c r="P4" s="33"/>
      <c r="Q4" s="30"/>
      <c r="R4" s="30"/>
      <c r="S4" s="30"/>
      <c r="T4" s="30"/>
    </row>
    <row r="5" spans="2:20" ht="40" customHeight="1" thickBot="1" x14ac:dyDescent="0.2">
      <c r="B5" s="246" t="s">
        <v>106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8"/>
      <c r="O5" s="34"/>
      <c r="P5" s="34"/>
      <c r="Q5" s="30"/>
      <c r="R5" s="30"/>
      <c r="S5" s="30"/>
      <c r="T5" s="30"/>
    </row>
    <row r="6" spans="2:20" ht="42" customHeight="1" x14ac:dyDescent="0.15">
      <c r="B6" s="134" t="s">
        <v>13</v>
      </c>
      <c r="C6" s="252" t="s">
        <v>53</v>
      </c>
      <c r="D6" s="254" t="s">
        <v>14</v>
      </c>
      <c r="E6" s="255"/>
      <c r="F6" s="255"/>
      <c r="G6" s="256"/>
      <c r="H6" s="257" t="s">
        <v>15</v>
      </c>
      <c r="I6" s="258"/>
      <c r="J6" s="259" t="s">
        <v>16</v>
      </c>
      <c r="K6" s="260"/>
      <c r="L6" s="261"/>
      <c r="M6" s="249" t="s">
        <v>64</v>
      </c>
      <c r="N6" s="262" t="s">
        <v>37</v>
      </c>
      <c r="O6" s="69"/>
      <c r="P6" s="35"/>
      <c r="Q6" s="30"/>
      <c r="R6" s="30"/>
      <c r="S6" s="30"/>
      <c r="T6" s="30"/>
    </row>
    <row r="7" spans="2:20" ht="49" customHeight="1" x14ac:dyDescent="0.15">
      <c r="B7" s="135" t="s">
        <v>2</v>
      </c>
      <c r="C7" s="253"/>
      <c r="D7" s="18" t="s">
        <v>55</v>
      </c>
      <c r="E7" s="19" t="s">
        <v>56</v>
      </c>
      <c r="F7" s="7" t="s">
        <v>57</v>
      </c>
      <c r="G7" s="20" t="s">
        <v>58</v>
      </c>
      <c r="H7" s="21" t="s">
        <v>59</v>
      </c>
      <c r="I7" s="22" t="s">
        <v>60</v>
      </c>
      <c r="J7" s="23" t="s">
        <v>61</v>
      </c>
      <c r="K7" s="6" t="s">
        <v>62</v>
      </c>
      <c r="L7" s="24" t="s">
        <v>63</v>
      </c>
      <c r="M7" s="250"/>
      <c r="N7" s="263"/>
      <c r="O7" s="69"/>
      <c r="P7" s="35"/>
      <c r="Q7" s="30"/>
      <c r="R7" s="30"/>
      <c r="S7" s="30"/>
      <c r="T7" s="30"/>
    </row>
    <row r="8" spans="2:20" ht="45" customHeight="1" x14ac:dyDescent="0.15">
      <c r="B8" s="135" t="s">
        <v>3</v>
      </c>
      <c r="C8" s="47" t="s">
        <v>66</v>
      </c>
      <c r="D8" s="48" t="s">
        <v>80</v>
      </c>
      <c r="E8" s="48" t="s">
        <v>69</v>
      </c>
      <c r="F8" s="48" t="s">
        <v>70</v>
      </c>
      <c r="G8" s="48" t="s">
        <v>88</v>
      </c>
      <c r="H8" s="47" t="s">
        <v>81</v>
      </c>
      <c r="I8" s="47" t="s">
        <v>82</v>
      </c>
      <c r="J8" s="47" t="s">
        <v>83</v>
      </c>
      <c r="K8" s="47" t="s">
        <v>84</v>
      </c>
      <c r="L8" s="47" t="s">
        <v>85</v>
      </c>
      <c r="M8" s="47" t="s">
        <v>87</v>
      </c>
      <c r="N8" s="264" t="s">
        <v>113</v>
      </c>
      <c r="O8" s="69"/>
      <c r="P8" s="35"/>
      <c r="Q8" s="30"/>
      <c r="R8" s="30"/>
      <c r="S8" s="30"/>
      <c r="T8" s="30"/>
    </row>
    <row r="9" spans="2:20" ht="30" customHeight="1" x14ac:dyDescent="0.15">
      <c r="B9" s="135" t="s">
        <v>39</v>
      </c>
      <c r="C9" s="130" t="s">
        <v>54</v>
      </c>
      <c r="D9" s="195" t="s">
        <v>41</v>
      </c>
      <c r="E9" s="195" t="s">
        <v>41</v>
      </c>
      <c r="F9" s="195" t="s">
        <v>42</v>
      </c>
      <c r="G9" s="195" t="s">
        <v>42</v>
      </c>
      <c r="H9" s="195" t="s">
        <v>41</v>
      </c>
      <c r="I9" s="195" t="s">
        <v>41</v>
      </c>
      <c r="J9" s="196" t="s">
        <v>65</v>
      </c>
      <c r="K9" s="195" t="s">
        <v>41</v>
      </c>
      <c r="L9" s="195" t="s">
        <v>40</v>
      </c>
      <c r="M9" s="196" t="s">
        <v>93</v>
      </c>
      <c r="N9" s="264"/>
      <c r="O9" s="69"/>
      <c r="P9" s="35"/>
      <c r="Q9" s="30"/>
      <c r="R9" s="30"/>
      <c r="S9" s="30"/>
      <c r="T9" s="30"/>
    </row>
    <row r="10" spans="2:20" ht="70" customHeight="1" thickBot="1" x14ac:dyDescent="0.2">
      <c r="B10" s="136" t="s">
        <v>43</v>
      </c>
      <c r="C10" s="80" t="s">
        <v>103</v>
      </c>
      <c r="D10" s="81" t="s">
        <v>44</v>
      </c>
      <c r="E10" s="81" t="s">
        <v>44</v>
      </c>
      <c r="F10" s="81" t="s">
        <v>44</v>
      </c>
      <c r="G10" s="81" t="s">
        <v>44</v>
      </c>
      <c r="H10" s="81" t="s">
        <v>44</v>
      </c>
      <c r="I10" s="81" t="s">
        <v>44</v>
      </c>
      <c r="J10" s="80" t="s">
        <v>103</v>
      </c>
      <c r="K10" s="74" t="s">
        <v>44</v>
      </c>
      <c r="L10" s="80" t="s">
        <v>111</v>
      </c>
      <c r="M10" s="80" t="s">
        <v>111</v>
      </c>
      <c r="N10" s="265"/>
      <c r="O10" s="69"/>
      <c r="P10" s="35"/>
      <c r="Q10" s="30"/>
      <c r="R10" s="30"/>
      <c r="S10" s="30"/>
      <c r="T10" s="30"/>
    </row>
    <row r="11" spans="2:20" ht="45" customHeight="1" thickBot="1" x14ac:dyDescent="0.2">
      <c r="B11" s="234" t="s">
        <v>105</v>
      </c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6"/>
      <c r="O11" s="69"/>
      <c r="P11" s="164"/>
      <c r="Q11" s="158" t="s">
        <v>45</v>
      </c>
      <c r="R11" s="158" t="s">
        <v>46</v>
      </c>
      <c r="S11" s="159" t="s">
        <v>47</v>
      </c>
      <c r="T11" s="159" t="s">
        <v>48</v>
      </c>
    </row>
    <row r="12" spans="2:20" ht="20.25" customHeight="1" thickBot="1" x14ac:dyDescent="0.25">
      <c r="B12" s="229"/>
      <c r="C12" s="232" t="s">
        <v>4</v>
      </c>
      <c r="D12" s="233"/>
      <c r="E12" s="27" t="s">
        <v>28</v>
      </c>
      <c r="F12" s="3" t="s">
        <v>29</v>
      </c>
      <c r="G12" s="3" t="s">
        <v>30</v>
      </c>
      <c r="H12" s="3" t="s">
        <v>31</v>
      </c>
      <c r="I12" s="3" t="s">
        <v>32</v>
      </c>
      <c r="J12" s="3" t="s">
        <v>33</v>
      </c>
      <c r="K12" s="3" t="s">
        <v>34</v>
      </c>
      <c r="L12" s="4" t="s">
        <v>35</v>
      </c>
      <c r="M12" s="5" t="s">
        <v>36</v>
      </c>
      <c r="N12" s="229"/>
      <c r="O12" s="69"/>
      <c r="P12" s="160" t="s">
        <v>27</v>
      </c>
      <c r="Q12" s="161">
        <v>44</v>
      </c>
      <c r="R12" s="161">
        <f>COUNTIF($B$13:$N$102,"Diagn. Per Imm. E Rad.")</f>
        <v>44</v>
      </c>
      <c r="S12" s="165">
        <v>50</v>
      </c>
      <c r="T12" s="161">
        <f>COUNTIF($B$15:$N$102,"ADI Diagn. Imm.")</f>
        <v>25</v>
      </c>
    </row>
    <row r="13" spans="2:20" ht="20.25" customHeight="1" x14ac:dyDescent="0.15">
      <c r="B13" s="230"/>
      <c r="C13" s="37" t="s">
        <v>8</v>
      </c>
      <c r="D13" s="38">
        <v>46296</v>
      </c>
      <c r="E13" s="269" t="s">
        <v>12</v>
      </c>
      <c r="F13" s="270"/>
      <c r="G13" s="270"/>
      <c r="H13" s="270"/>
      <c r="I13" s="270"/>
      <c r="J13" s="270"/>
      <c r="K13" s="270"/>
      <c r="L13" s="270"/>
      <c r="M13" s="271"/>
      <c r="N13" s="251"/>
      <c r="O13" s="69"/>
      <c r="P13" s="167" t="s">
        <v>24</v>
      </c>
      <c r="Q13" s="161">
        <v>14</v>
      </c>
      <c r="R13" s="161">
        <f>COUNTIF($B$15:$N$102,"Mal. App. Locomotore")</f>
        <v>14</v>
      </c>
      <c r="S13" s="162"/>
      <c r="T13" s="162"/>
    </row>
    <row r="14" spans="2:20" ht="20.25" customHeight="1" x14ac:dyDescent="0.15">
      <c r="B14" s="230"/>
      <c r="C14" s="39" t="s">
        <v>9</v>
      </c>
      <c r="D14" s="40">
        <v>46297</v>
      </c>
      <c r="E14" s="272"/>
      <c r="F14" s="273"/>
      <c r="G14" s="273"/>
      <c r="H14" s="273"/>
      <c r="I14" s="273"/>
      <c r="J14" s="273"/>
      <c r="K14" s="273"/>
      <c r="L14" s="273"/>
      <c r="M14" s="274"/>
      <c r="N14" s="251"/>
      <c r="O14" s="69"/>
      <c r="P14" s="168" t="s">
        <v>17</v>
      </c>
      <c r="Q14" s="161">
        <v>14</v>
      </c>
      <c r="R14" s="161">
        <f>COUNTIF($B$15:$N$102,"Fisiatria")</f>
        <v>14</v>
      </c>
      <c r="S14" s="162"/>
      <c r="T14" s="162"/>
    </row>
    <row r="15" spans="2:20" ht="20.25" customHeight="1" x14ac:dyDescent="0.15">
      <c r="B15" s="230"/>
      <c r="C15" s="41" t="s">
        <v>10</v>
      </c>
      <c r="D15" s="42">
        <v>46298</v>
      </c>
      <c r="E15" s="266"/>
      <c r="F15" s="267"/>
      <c r="G15" s="267"/>
      <c r="H15" s="267"/>
      <c r="I15" s="267"/>
      <c r="J15" s="267"/>
      <c r="K15" s="267"/>
      <c r="L15" s="267"/>
      <c r="M15" s="268"/>
      <c r="N15" s="251"/>
      <c r="O15" s="69"/>
      <c r="P15" s="169" t="s">
        <v>26</v>
      </c>
      <c r="Q15" s="161">
        <v>7</v>
      </c>
      <c r="R15" s="161">
        <f>COUNTIF($B$13:$N$102,"Chir. Maxillo-Facc.")</f>
        <v>7</v>
      </c>
      <c r="S15" s="162"/>
      <c r="T15" s="162"/>
    </row>
    <row r="16" spans="2:20" ht="20.25" customHeight="1" x14ac:dyDescent="0.15">
      <c r="B16" s="230"/>
      <c r="C16" s="41" t="s">
        <v>11</v>
      </c>
      <c r="D16" s="42">
        <v>46299</v>
      </c>
      <c r="E16" s="266"/>
      <c r="F16" s="267"/>
      <c r="G16" s="267"/>
      <c r="H16" s="267"/>
      <c r="I16" s="267"/>
      <c r="J16" s="267"/>
      <c r="K16" s="267"/>
      <c r="L16" s="267"/>
      <c r="M16" s="268"/>
      <c r="N16" s="251"/>
      <c r="O16" s="69"/>
      <c r="P16" s="170" t="s">
        <v>20</v>
      </c>
      <c r="Q16" s="161">
        <v>7</v>
      </c>
      <c r="R16" s="161">
        <f>COUNTIF($B$15:$N$102,"Chir. Plastica")</f>
        <v>7</v>
      </c>
      <c r="S16" s="162"/>
      <c r="T16" s="162"/>
    </row>
    <row r="17" spans="2:20" ht="20.25" customHeight="1" x14ac:dyDescent="0.15">
      <c r="B17" s="230"/>
      <c r="C17" s="39" t="s">
        <v>5</v>
      </c>
      <c r="D17" s="40">
        <v>46300</v>
      </c>
      <c r="E17" s="112" t="s">
        <v>21</v>
      </c>
      <c r="F17" s="55" t="s">
        <v>21</v>
      </c>
      <c r="G17" s="55" t="s">
        <v>21</v>
      </c>
      <c r="H17" s="63" t="s">
        <v>19</v>
      </c>
      <c r="I17" s="63" t="s">
        <v>19</v>
      </c>
      <c r="J17" s="96"/>
      <c r="K17" s="154" t="s">
        <v>25</v>
      </c>
      <c r="L17" s="154" t="s">
        <v>25</v>
      </c>
      <c r="M17" s="184" t="s">
        <v>25</v>
      </c>
      <c r="N17" s="251"/>
      <c r="O17" s="69"/>
      <c r="P17" s="171" t="s">
        <v>21</v>
      </c>
      <c r="Q17" s="161">
        <v>14</v>
      </c>
      <c r="R17" s="161">
        <f>COUNTIF($B$15:$N$102,"Farmacologia")</f>
        <v>14</v>
      </c>
      <c r="S17" s="162"/>
      <c r="T17" s="162"/>
    </row>
    <row r="18" spans="2:20" ht="20.25" customHeight="1" x14ac:dyDescent="0.15">
      <c r="B18" s="230"/>
      <c r="C18" s="39" t="s">
        <v>6</v>
      </c>
      <c r="D18" s="40">
        <v>46301</v>
      </c>
      <c r="E18" s="112" t="s">
        <v>21</v>
      </c>
      <c r="F18" s="55" t="s">
        <v>21</v>
      </c>
      <c r="G18" s="55" t="s">
        <v>21</v>
      </c>
      <c r="H18" s="63" t="s">
        <v>19</v>
      </c>
      <c r="I18" s="63" t="s">
        <v>19</v>
      </c>
      <c r="J18" s="96"/>
      <c r="K18" s="154" t="s">
        <v>25</v>
      </c>
      <c r="L18" s="154" t="s">
        <v>25</v>
      </c>
      <c r="M18" s="184" t="s">
        <v>25</v>
      </c>
      <c r="N18" s="251"/>
      <c r="O18" s="69"/>
      <c r="P18" s="172" t="s">
        <v>18</v>
      </c>
      <c r="Q18" s="161">
        <v>14</v>
      </c>
      <c r="R18" s="161">
        <f>COUNTIF($B$15:$N$102,"Med. Interna")</f>
        <v>14</v>
      </c>
      <c r="S18" s="162"/>
      <c r="T18" s="162"/>
    </row>
    <row r="19" spans="2:20" ht="20.25" customHeight="1" x14ac:dyDescent="0.2">
      <c r="B19" s="230"/>
      <c r="C19" s="39" t="s">
        <v>7</v>
      </c>
      <c r="D19" s="40">
        <v>46302</v>
      </c>
      <c r="E19" s="112" t="s">
        <v>21</v>
      </c>
      <c r="F19" s="55" t="s">
        <v>21</v>
      </c>
      <c r="G19" s="55" t="s">
        <v>21</v>
      </c>
      <c r="H19" s="63" t="s">
        <v>19</v>
      </c>
      <c r="I19" s="63" t="s">
        <v>19</v>
      </c>
      <c r="J19" s="96"/>
      <c r="K19" s="154" t="s">
        <v>25</v>
      </c>
      <c r="L19" s="154" t="s">
        <v>25</v>
      </c>
      <c r="M19" s="184" t="s">
        <v>25</v>
      </c>
      <c r="N19" s="251"/>
      <c r="O19" s="69"/>
      <c r="P19" s="173" t="s">
        <v>19</v>
      </c>
      <c r="Q19" s="161">
        <v>51</v>
      </c>
      <c r="R19" s="161">
        <f>COUNTIF($B$15:$N$102,"Igiene")</f>
        <v>51</v>
      </c>
      <c r="S19" s="165">
        <v>50</v>
      </c>
      <c r="T19" s="161">
        <f>COUNTIF($B$15:$N$102,"ADI Igiene")</f>
        <v>25</v>
      </c>
    </row>
    <row r="20" spans="2:20" ht="20.25" customHeight="1" x14ac:dyDescent="0.15">
      <c r="B20" s="230"/>
      <c r="C20" s="39" t="s">
        <v>8</v>
      </c>
      <c r="D20" s="40">
        <v>46303</v>
      </c>
      <c r="E20" s="112" t="s">
        <v>21</v>
      </c>
      <c r="F20" s="55" t="s">
        <v>21</v>
      </c>
      <c r="G20" s="55" t="s">
        <v>21</v>
      </c>
      <c r="H20" s="63" t="s">
        <v>19</v>
      </c>
      <c r="I20" s="63" t="s">
        <v>19</v>
      </c>
      <c r="J20" s="63" t="s">
        <v>19</v>
      </c>
      <c r="K20" s="96"/>
      <c r="L20" s="154" t="s">
        <v>25</v>
      </c>
      <c r="M20" s="184" t="s">
        <v>25</v>
      </c>
      <c r="N20" s="251"/>
      <c r="O20" s="69"/>
      <c r="P20" s="163" t="s">
        <v>25</v>
      </c>
      <c r="Q20" s="161">
        <v>14</v>
      </c>
      <c r="R20" s="161">
        <f>COUNTIF($B$15:$N$102,"Med. del Lavoro")</f>
        <v>14</v>
      </c>
      <c r="S20" s="162"/>
      <c r="T20" s="162"/>
    </row>
    <row r="21" spans="2:20" ht="20.25" customHeight="1" x14ac:dyDescent="0.2">
      <c r="B21" s="230"/>
      <c r="C21" s="39" t="s">
        <v>9</v>
      </c>
      <c r="D21" s="40">
        <v>46304</v>
      </c>
      <c r="E21" s="112" t="s">
        <v>21</v>
      </c>
      <c r="F21" s="55" t="s">
        <v>21</v>
      </c>
      <c r="G21" s="63" t="s">
        <v>19</v>
      </c>
      <c r="H21" s="63" t="s">
        <v>19</v>
      </c>
      <c r="I21" s="63" t="s">
        <v>19</v>
      </c>
      <c r="J21" s="79"/>
      <c r="K21" s="154" t="s">
        <v>25</v>
      </c>
      <c r="L21" s="154" t="s">
        <v>25</v>
      </c>
      <c r="M21" s="184" t="s">
        <v>25</v>
      </c>
      <c r="N21" s="251"/>
      <c r="O21" s="69"/>
      <c r="P21" s="174" t="s">
        <v>23</v>
      </c>
      <c r="Q21" s="161">
        <v>22</v>
      </c>
      <c r="R21" s="161">
        <f>COUNTIF($B$15:$N$102,"Med. Legale")</f>
        <v>22</v>
      </c>
      <c r="S21" s="165">
        <v>25</v>
      </c>
      <c r="T21" s="161">
        <f>COUNTIF($B$15:$N$102,"ADI Medicina Legale")</f>
        <v>15</v>
      </c>
    </row>
    <row r="22" spans="2:20" ht="20.25" customHeight="1" x14ac:dyDescent="0.2">
      <c r="B22" s="230"/>
      <c r="C22" s="41" t="s">
        <v>10</v>
      </c>
      <c r="D22" s="42">
        <v>46305</v>
      </c>
      <c r="E22" s="266"/>
      <c r="F22" s="267"/>
      <c r="G22" s="267"/>
      <c r="H22" s="267"/>
      <c r="I22" s="267"/>
      <c r="J22" s="267"/>
      <c r="K22" s="267"/>
      <c r="L22" s="267"/>
      <c r="M22" s="268"/>
      <c r="N22" s="251"/>
      <c r="O22" s="69"/>
      <c r="P22" s="175" t="s">
        <v>22</v>
      </c>
      <c r="Q22" s="161">
        <v>36</v>
      </c>
      <c r="R22" s="161">
        <f>COUNTIF($B$13:$N$102,"Anatomia Patol.")</f>
        <v>36</v>
      </c>
      <c r="S22" s="165">
        <v>25</v>
      </c>
      <c r="T22" s="161">
        <f>COUNTIF($B$15:$N$102,"ADI Anatomia Pat.")</f>
        <v>15</v>
      </c>
    </row>
    <row r="23" spans="2:20" ht="20.25" customHeight="1" x14ac:dyDescent="0.15">
      <c r="B23" s="230"/>
      <c r="C23" s="41" t="s">
        <v>11</v>
      </c>
      <c r="D23" s="42">
        <v>46306</v>
      </c>
      <c r="E23" s="266"/>
      <c r="F23" s="267"/>
      <c r="G23" s="267"/>
      <c r="H23" s="267"/>
      <c r="I23" s="267"/>
      <c r="J23" s="267"/>
      <c r="K23" s="267"/>
      <c r="L23" s="267"/>
      <c r="M23" s="268"/>
      <c r="N23" s="251"/>
      <c r="O23" s="69"/>
      <c r="P23" s="69"/>
    </row>
    <row r="24" spans="2:20" ht="20.25" customHeight="1" x14ac:dyDescent="0.15">
      <c r="B24" s="230"/>
      <c r="C24" s="39" t="s">
        <v>5</v>
      </c>
      <c r="D24" s="40">
        <v>46307</v>
      </c>
      <c r="E24" s="272" t="s">
        <v>12</v>
      </c>
      <c r="F24" s="273"/>
      <c r="G24" s="273"/>
      <c r="H24" s="273"/>
      <c r="I24" s="273"/>
      <c r="J24" s="273"/>
      <c r="K24" s="273"/>
      <c r="L24" s="273"/>
      <c r="M24" s="274"/>
      <c r="N24" s="251"/>
      <c r="O24" s="69"/>
      <c r="P24" s="69"/>
    </row>
    <row r="25" spans="2:20" ht="20.25" customHeight="1" x14ac:dyDescent="0.15">
      <c r="B25" s="230"/>
      <c r="C25" s="39" t="s">
        <v>6</v>
      </c>
      <c r="D25" s="40">
        <v>46308</v>
      </c>
      <c r="E25" s="272"/>
      <c r="F25" s="273"/>
      <c r="G25" s="273"/>
      <c r="H25" s="273"/>
      <c r="I25" s="273"/>
      <c r="J25" s="273"/>
      <c r="K25" s="273"/>
      <c r="L25" s="273"/>
      <c r="M25" s="274"/>
      <c r="N25" s="251"/>
      <c r="O25" s="69"/>
      <c r="P25" s="69"/>
    </row>
    <row r="26" spans="2:20" ht="20.25" customHeight="1" x14ac:dyDescent="0.15">
      <c r="B26" s="230"/>
      <c r="C26" s="39" t="s">
        <v>7</v>
      </c>
      <c r="D26" s="40">
        <v>46309</v>
      </c>
      <c r="E26" s="272"/>
      <c r="F26" s="273"/>
      <c r="G26" s="273"/>
      <c r="H26" s="273"/>
      <c r="I26" s="273"/>
      <c r="J26" s="273"/>
      <c r="K26" s="273"/>
      <c r="L26" s="273"/>
      <c r="M26" s="274"/>
      <c r="N26" s="251"/>
      <c r="O26" s="69"/>
      <c r="P26" s="69"/>
    </row>
    <row r="27" spans="2:20" ht="20.25" customHeight="1" x14ac:dyDescent="0.15">
      <c r="B27" s="230"/>
      <c r="C27" s="39" t="s">
        <v>8</v>
      </c>
      <c r="D27" s="40">
        <v>46310</v>
      </c>
      <c r="E27" s="272"/>
      <c r="F27" s="273"/>
      <c r="G27" s="273"/>
      <c r="H27" s="273"/>
      <c r="I27" s="273"/>
      <c r="J27" s="273"/>
      <c r="K27" s="273"/>
      <c r="L27" s="273"/>
      <c r="M27" s="274"/>
      <c r="N27" s="251"/>
      <c r="O27" s="69"/>
      <c r="P27" s="69"/>
    </row>
    <row r="28" spans="2:20" ht="20.25" customHeight="1" x14ac:dyDescent="0.15">
      <c r="B28" s="230"/>
      <c r="C28" s="39" t="s">
        <v>9</v>
      </c>
      <c r="D28" s="40">
        <v>46311</v>
      </c>
      <c r="E28" s="272"/>
      <c r="F28" s="273"/>
      <c r="G28" s="273"/>
      <c r="H28" s="273"/>
      <c r="I28" s="273"/>
      <c r="J28" s="273"/>
      <c r="K28" s="273"/>
      <c r="L28" s="273"/>
      <c r="M28" s="274"/>
      <c r="N28" s="251"/>
      <c r="O28" s="69"/>
      <c r="P28" s="69"/>
    </row>
    <row r="29" spans="2:20" ht="20.25" customHeight="1" x14ac:dyDescent="0.15">
      <c r="B29" s="230"/>
      <c r="C29" s="41" t="s">
        <v>10</v>
      </c>
      <c r="D29" s="42">
        <v>46312</v>
      </c>
      <c r="E29" s="266"/>
      <c r="F29" s="267"/>
      <c r="G29" s="267"/>
      <c r="H29" s="267"/>
      <c r="I29" s="267"/>
      <c r="J29" s="267"/>
      <c r="K29" s="267"/>
      <c r="L29" s="267"/>
      <c r="M29" s="268"/>
      <c r="N29" s="251"/>
      <c r="O29" s="69"/>
      <c r="P29" s="69"/>
    </row>
    <row r="30" spans="2:20" ht="20.25" customHeight="1" x14ac:dyDescent="0.15">
      <c r="B30" s="230"/>
      <c r="C30" s="41" t="s">
        <v>11</v>
      </c>
      <c r="D30" s="42">
        <v>46313</v>
      </c>
      <c r="E30" s="266"/>
      <c r="F30" s="267"/>
      <c r="G30" s="267"/>
      <c r="H30" s="267"/>
      <c r="I30" s="267"/>
      <c r="J30" s="267"/>
      <c r="K30" s="267"/>
      <c r="L30" s="267"/>
      <c r="M30" s="268"/>
      <c r="N30" s="251"/>
      <c r="O30" s="69"/>
      <c r="P30" s="69"/>
    </row>
    <row r="31" spans="2:20" ht="20.25" customHeight="1" x14ac:dyDescent="0.15">
      <c r="B31" s="230"/>
      <c r="C31" s="39" t="s">
        <v>5</v>
      </c>
      <c r="D31" s="40">
        <v>46314</v>
      </c>
      <c r="E31" s="82" t="s">
        <v>17</v>
      </c>
      <c r="F31" s="57" t="s">
        <v>17</v>
      </c>
      <c r="G31" s="57" t="s">
        <v>17</v>
      </c>
      <c r="H31" s="63" t="s">
        <v>19</v>
      </c>
      <c r="I31" s="63" t="s">
        <v>19</v>
      </c>
      <c r="J31" s="96"/>
      <c r="K31" s="132" t="s">
        <v>50</v>
      </c>
      <c r="L31" s="132" t="s">
        <v>50</v>
      </c>
      <c r="M31" s="133" t="s">
        <v>50</v>
      </c>
      <c r="N31" s="251"/>
      <c r="O31" s="69"/>
      <c r="P31" s="69"/>
    </row>
    <row r="32" spans="2:20" ht="20.25" customHeight="1" x14ac:dyDescent="0.15">
      <c r="B32" s="230"/>
      <c r="C32" s="39" t="s">
        <v>6</v>
      </c>
      <c r="D32" s="40">
        <v>46315</v>
      </c>
      <c r="E32" s="82" t="s">
        <v>17</v>
      </c>
      <c r="F32" s="57" t="s">
        <v>17</v>
      </c>
      <c r="G32" s="57" t="s">
        <v>17</v>
      </c>
      <c r="H32" s="63" t="s">
        <v>19</v>
      </c>
      <c r="I32" s="63" t="s">
        <v>19</v>
      </c>
      <c r="J32" s="96"/>
      <c r="K32" s="132" t="s">
        <v>50</v>
      </c>
      <c r="L32" s="132" t="s">
        <v>50</v>
      </c>
      <c r="M32" s="133" t="s">
        <v>50</v>
      </c>
      <c r="N32" s="251"/>
      <c r="O32" s="69"/>
      <c r="P32" s="69"/>
    </row>
    <row r="33" spans="2:16" ht="20.25" customHeight="1" x14ac:dyDescent="0.15">
      <c r="B33" s="230"/>
      <c r="C33" s="39" t="s">
        <v>7</v>
      </c>
      <c r="D33" s="40">
        <v>46316</v>
      </c>
      <c r="E33" s="82" t="s">
        <v>17</v>
      </c>
      <c r="F33" s="57" t="s">
        <v>17</v>
      </c>
      <c r="G33" s="57" t="s">
        <v>17</v>
      </c>
      <c r="H33" s="63" t="s">
        <v>19</v>
      </c>
      <c r="I33" s="63" t="s">
        <v>19</v>
      </c>
      <c r="J33" s="96"/>
      <c r="K33" s="132" t="s">
        <v>50</v>
      </c>
      <c r="L33" s="132" t="s">
        <v>50</v>
      </c>
      <c r="M33" s="133" t="s">
        <v>50</v>
      </c>
      <c r="N33" s="251"/>
      <c r="O33" s="69"/>
      <c r="P33" s="69"/>
    </row>
    <row r="34" spans="2:16" ht="20.25" customHeight="1" x14ac:dyDescent="0.15">
      <c r="B34" s="230"/>
      <c r="C34" s="39" t="s">
        <v>8</v>
      </c>
      <c r="D34" s="40">
        <v>46317</v>
      </c>
      <c r="E34" s="82" t="s">
        <v>17</v>
      </c>
      <c r="F34" s="57" t="s">
        <v>17</v>
      </c>
      <c r="G34" s="57" t="s">
        <v>17</v>
      </c>
      <c r="H34" s="63" t="s">
        <v>19</v>
      </c>
      <c r="I34" s="63" t="s">
        <v>19</v>
      </c>
      <c r="J34" s="96"/>
      <c r="K34" s="132" t="s">
        <v>50</v>
      </c>
      <c r="L34" s="132" t="s">
        <v>50</v>
      </c>
      <c r="M34" s="133" t="s">
        <v>50</v>
      </c>
      <c r="N34" s="251"/>
      <c r="O34" s="69"/>
      <c r="P34" s="69"/>
    </row>
    <row r="35" spans="2:16" ht="20.25" customHeight="1" x14ac:dyDescent="0.15">
      <c r="B35" s="230"/>
      <c r="C35" s="39" t="s">
        <v>9</v>
      </c>
      <c r="D35" s="40">
        <v>46318</v>
      </c>
      <c r="E35" s="82" t="s">
        <v>17</v>
      </c>
      <c r="F35" s="57" t="s">
        <v>17</v>
      </c>
      <c r="G35" s="63" t="s">
        <v>19</v>
      </c>
      <c r="H35" s="63" t="s">
        <v>19</v>
      </c>
      <c r="I35" s="63" t="s">
        <v>19</v>
      </c>
      <c r="J35" s="96"/>
      <c r="K35" s="132" t="s">
        <v>50</v>
      </c>
      <c r="L35" s="132" t="s">
        <v>50</v>
      </c>
      <c r="M35" s="133" t="s">
        <v>50</v>
      </c>
      <c r="N35" s="251"/>
      <c r="O35" s="69"/>
      <c r="P35" s="69"/>
    </row>
    <row r="36" spans="2:16" ht="20.25" customHeight="1" x14ac:dyDescent="0.15">
      <c r="B36" s="230"/>
      <c r="C36" s="41" t="s">
        <v>10</v>
      </c>
      <c r="D36" s="42">
        <v>46319</v>
      </c>
      <c r="E36" s="266"/>
      <c r="F36" s="267"/>
      <c r="G36" s="267"/>
      <c r="H36" s="267"/>
      <c r="I36" s="267"/>
      <c r="J36" s="267"/>
      <c r="K36" s="267"/>
      <c r="L36" s="267"/>
      <c r="M36" s="268"/>
      <c r="N36" s="251"/>
      <c r="O36" s="69"/>
      <c r="P36" s="69"/>
    </row>
    <row r="37" spans="2:16" ht="20.25" customHeight="1" x14ac:dyDescent="0.15">
      <c r="B37" s="230"/>
      <c r="C37" s="41" t="s">
        <v>11</v>
      </c>
      <c r="D37" s="42">
        <v>46320</v>
      </c>
      <c r="E37" s="275" t="s">
        <v>94</v>
      </c>
      <c r="F37" s="276"/>
      <c r="G37" s="276"/>
      <c r="H37" s="276"/>
      <c r="I37" s="276"/>
      <c r="J37" s="276"/>
      <c r="K37" s="276"/>
      <c r="L37" s="276"/>
      <c r="M37" s="277"/>
      <c r="N37" s="251"/>
      <c r="O37" s="69"/>
      <c r="P37" s="69"/>
    </row>
    <row r="38" spans="2:16" ht="20.25" customHeight="1" x14ac:dyDescent="0.15">
      <c r="B38" s="230"/>
      <c r="C38" s="39" t="s">
        <v>5</v>
      </c>
      <c r="D38" s="40">
        <v>46321</v>
      </c>
      <c r="E38" s="185" t="s">
        <v>24</v>
      </c>
      <c r="F38" s="179" t="s">
        <v>24</v>
      </c>
      <c r="G38" s="179" t="s">
        <v>24</v>
      </c>
      <c r="H38" s="64" t="s">
        <v>19</v>
      </c>
      <c r="I38" s="64" t="s">
        <v>19</v>
      </c>
      <c r="J38" s="95"/>
      <c r="K38" s="148" t="s">
        <v>50</v>
      </c>
      <c r="L38" s="148" t="s">
        <v>50</v>
      </c>
      <c r="M38" s="153" t="s">
        <v>50</v>
      </c>
      <c r="N38" s="251"/>
      <c r="O38" s="69"/>
      <c r="P38" s="69"/>
    </row>
    <row r="39" spans="2:16" ht="20.25" customHeight="1" x14ac:dyDescent="0.15">
      <c r="B39" s="230"/>
      <c r="C39" s="39" t="s">
        <v>6</v>
      </c>
      <c r="D39" s="40">
        <v>46322</v>
      </c>
      <c r="E39" s="185" t="s">
        <v>24</v>
      </c>
      <c r="F39" s="179" t="s">
        <v>24</v>
      </c>
      <c r="G39" s="179" t="s">
        <v>24</v>
      </c>
      <c r="H39" s="64" t="s">
        <v>19</v>
      </c>
      <c r="I39" s="64" t="s">
        <v>19</v>
      </c>
      <c r="J39" s="95"/>
      <c r="K39" s="148" t="s">
        <v>50</v>
      </c>
      <c r="L39" s="148" t="s">
        <v>50</v>
      </c>
      <c r="M39" s="153" t="s">
        <v>50</v>
      </c>
      <c r="N39" s="251"/>
      <c r="O39" s="69"/>
      <c r="P39" s="69"/>
    </row>
    <row r="40" spans="2:16" ht="20.25" customHeight="1" x14ac:dyDescent="0.15">
      <c r="B40" s="230"/>
      <c r="C40" s="39" t="s">
        <v>7</v>
      </c>
      <c r="D40" s="40">
        <v>46323</v>
      </c>
      <c r="E40" s="185" t="s">
        <v>24</v>
      </c>
      <c r="F40" s="179" t="s">
        <v>24</v>
      </c>
      <c r="G40" s="179" t="s">
        <v>24</v>
      </c>
      <c r="H40" s="64" t="s">
        <v>19</v>
      </c>
      <c r="I40" s="64" t="s">
        <v>19</v>
      </c>
      <c r="J40" s="95"/>
      <c r="K40" s="148" t="s">
        <v>50</v>
      </c>
      <c r="L40" s="148" t="s">
        <v>50</v>
      </c>
      <c r="M40" s="153" t="s">
        <v>50</v>
      </c>
      <c r="N40" s="251"/>
      <c r="O40" s="69"/>
      <c r="P40" s="69"/>
    </row>
    <row r="41" spans="2:16" ht="20.25" customHeight="1" x14ac:dyDescent="0.15">
      <c r="B41" s="230"/>
      <c r="C41" s="39" t="s">
        <v>8</v>
      </c>
      <c r="D41" s="40">
        <v>46324</v>
      </c>
      <c r="E41" s="185" t="s">
        <v>24</v>
      </c>
      <c r="F41" s="179" t="s">
        <v>24</v>
      </c>
      <c r="G41" s="179" t="s">
        <v>24</v>
      </c>
      <c r="H41" s="64" t="s">
        <v>19</v>
      </c>
      <c r="I41" s="64" t="s">
        <v>19</v>
      </c>
      <c r="J41" s="95"/>
      <c r="K41" s="65" t="s">
        <v>22</v>
      </c>
      <c r="L41" s="65" t="s">
        <v>22</v>
      </c>
      <c r="M41" s="186" t="s">
        <v>22</v>
      </c>
      <c r="N41" s="251"/>
      <c r="O41" s="69"/>
      <c r="P41" s="69"/>
    </row>
    <row r="42" spans="2:16" ht="20.25" customHeight="1" x14ac:dyDescent="0.15">
      <c r="B42" s="230"/>
      <c r="C42" s="39" t="s">
        <v>9</v>
      </c>
      <c r="D42" s="40">
        <v>46325</v>
      </c>
      <c r="E42" s="185" t="s">
        <v>24</v>
      </c>
      <c r="F42" s="179" t="s">
        <v>24</v>
      </c>
      <c r="G42" s="64" t="s">
        <v>19</v>
      </c>
      <c r="H42" s="64" t="s">
        <v>19</v>
      </c>
      <c r="I42" s="64" t="s">
        <v>19</v>
      </c>
      <c r="J42" s="95"/>
      <c r="K42" s="65" t="s">
        <v>22</v>
      </c>
      <c r="L42" s="65" t="s">
        <v>22</v>
      </c>
      <c r="M42" s="186" t="s">
        <v>22</v>
      </c>
      <c r="N42" s="251"/>
      <c r="O42" s="69"/>
      <c r="P42" s="69"/>
    </row>
    <row r="43" spans="2:16" ht="20.25" customHeight="1" x14ac:dyDescent="0.15">
      <c r="B43" s="230"/>
      <c r="C43" s="41" t="s">
        <v>10</v>
      </c>
      <c r="D43" s="42">
        <v>46326</v>
      </c>
      <c r="E43" s="266"/>
      <c r="F43" s="267"/>
      <c r="G43" s="267"/>
      <c r="H43" s="267"/>
      <c r="I43" s="267"/>
      <c r="J43" s="267"/>
      <c r="K43" s="267"/>
      <c r="L43" s="267"/>
      <c r="M43" s="268"/>
      <c r="N43" s="251"/>
      <c r="O43" s="69"/>
      <c r="P43" s="69"/>
    </row>
    <row r="44" spans="2:16" ht="20.25" customHeight="1" x14ac:dyDescent="0.15">
      <c r="B44" s="230"/>
      <c r="C44" s="41" t="s">
        <v>11</v>
      </c>
      <c r="D44" s="42">
        <v>46327</v>
      </c>
      <c r="E44" s="266"/>
      <c r="F44" s="267"/>
      <c r="G44" s="267"/>
      <c r="H44" s="267"/>
      <c r="I44" s="267"/>
      <c r="J44" s="267"/>
      <c r="K44" s="267"/>
      <c r="L44" s="267"/>
      <c r="M44" s="268"/>
      <c r="N44" s="251"/>
      <c r="O44" s="69"/>
      <c r="P44" s="69"/>
    </row>
    <row r="45" spans="2:16" ht="20.25" customHeight="1" x14ac:dyDescent="0.15">
      <c r="B45" s="230"/>
      <c r="C45" s="39" t="s">
        <v>5</v>
      </c>
      <c r="D45" s="40">
        <v>46328</v>
      </c>
      <c r="E45" s="187" t="s">
        <v>22</v>
      </c>
      <c r="F45" s="54" t="s">
        <v>22</v>
      </c>
      <c r="G45" s="54" t="s">
        <v>22</v>
      </c>
      <c r="H45" s="63" t="s">
        <v>19</v>
      </c>
      <c r="I45" s="63" t="s">
        <v>19</v>
      </c>
      <c r="J45" s="79"/>
      <c r="K45" s="60" t="s">
        <v>18</v>
      </c>
      <c r="L45" s="60" t="s">
        <v>18</v>
      </c>
      <c r="M45" s="83" t="s">
        <v>18</v>
      </c>
      <c r="N45" s="251"/>
      <c r="O45" s="69"/>
      <c r="P45" s="69"/>
    </row>
    <row r="46" spans="2:16" ht="20.25" customHeight="1" x14ac:dyDescent="0.15">
      <c r="B46" s="230"/>
      <c r="C46" s="39" t="s">
        <v>6</v>
      </c>
      <c r="D46" s="40">
        <v>46329</v>
      </c>
      <c r="E46" s="187" t="s">
        <v>22</v>
      </c>
      <c r="F46" s="54" t="s">
        <v>22</v>
      </c>
      <c r="G46" s="54" t="s">
        <v>22</v>
      </c>
      <c r="H46" s="63" t="s">
        <v>19</v>
      </c>
      <c r="I46" s="63" t="s">
        <v>19</v>
      </c>
      <c r="J46" s="79"/>
      <c r="K46" s="132" t="s">
        <v>50</v>
      </c>
      <c r="L46" s="60" t="s">
        <v>18</v>
      </c>
      <c r="M46" s="83" t="s">
        <v>18</v>
      </c>
      <c r="N46" s="251"/>
      <c r="O46" s="69"/>
      <c r="P46" s="69"/>
    </row>
    <row r="47" spans="2:16" ht="20.25" customHeight="1" x14ac:dyDescent="0.15">
      <c r="B47" s="230"/>
      <c r="C47" s="39" t="s">
        <v>7</v>
      </c>
      <c r="D47" s="40">
        <v>46330</v>
      </c>
      <c r="E47" s="187" t="s">
        <v>22</v>
      </c>
      <c r="F47" s="54" t="s">
        <v>22</v>
      </c>
      <c r="G47" s="63" t="s">
        <v>19</v>
      </c>
      <c r="H47" s="63" t="s">
        <v>19</v>
      </c>
      <c r="I47" s="63" t="s">
        <v>19</v>
      </c>
      <c r="J47" s="96"/>
      <c r="K47" s="60" t="s">
        <v>18</v>
      </c>
      <c r="L47" s="60" t="s">
        <v>18</v>
      </c>
      <c r="M47" s="83" t="s">
        <v>18</v>
      </c>
      <c r="N47" s="251"/>
      <c r="O47" s="69"/>
      <c r="P47" s="69"/>
    </row>
    <row r="48" spans="2:16" ht="20.25" customHeight="1" x14ac:dyDescent="0.15">
      <c r="B48" s="230"/>
      <c r="C48" s="39" t="s">
        <v>8</v>
      </c>
      <c r="D48" s="40">
        <v>46331</v>
      </c>
      <c r="E48" s="188" t="s">
        <v>27</v>
      </c>
      <c r="F48" s="70" t="s">
        <v>27</v>
      </c>
      <c r="G48" s="63" t="s">
        <v>19</v>
      </c>
      <c r="H48" s="63" t="s">
        <v>19</v>
      </c>
      <c r="I48" s="63" t="s">
        <v>19</v>
      </c>
      <c r="J48" s="96"/>
      <c r="K48" s="60" t="s">
        <v>18</v>
      </c>
      <c r="L48" s="60" t="s">
        <v>18</v>
      </c>
      <c r="M48" s="83" t="s">
        <v>18</v>
      </c>
      <c r="N48" s="251"/>
      <c r="O48" s="69"/>
      <c r="P48" s="69"/>
    </row>
    <row r="49" spans="2:16" ht="20.25" customHeight="1" x14ac:dyDescent="0.15">
      <c r="B49" s="230"/>
      <c r="C49" s="39" t="s">
        <v>9</v>
      </c>
      <c r="D49" s="40">
        <v>46332</v>
      </c>
      <c r="E49" s="188" t="s">
        <v>27</v>
      </c>
      <c r="F49" s="70" t="s">
        <v>27</v>
      </c>
      <c r="G49" s="63" t="s">
        <v>19</v>
      </c>
      <c r="H49" s="63" t="s">
        <v>19</v>
      </c>
      <c r="I49" s="63" t="s">
        <v>19</v>
      </c>
      <c r="J49" s="96"/>
      <c r="K49" s="60" t="s">
        <v>18</v>
      </c>
      <c r="L49" s="60" t="s">
        <v>18</v>
      </c>
      <c r="M49" s="83" t="s">
        <v>18</v>
      </c>
      <c r="N49" s="251"/>
      <c r="O49" s="69"/>
      <c r="P49" s="69"/>
    </row>
    <row r="50" spans="2:16" ht="20.25" customHeight="1" x14ac:dyDescent="0.15">
      <c r="B50" s="230"/>
      <c r="C50" s="41" t="s">
        <v>10</v>
      </c>
      <c r="D50" s="42">
        <v>46333</v>
      </c>
      <c r="E50" s="266"/>
      <c r="F50" s="267"/>
      <c r="G50" s="267"/>
      <c r="H50" s="267"/>
      <c r="I50" s="267"/>
      <c r="J50" s="267"/>
      <c r="K50" s="267"/>
      <c r="L50" s="267"/>
      <c r="M50" s="268"/>
      <c r="N50" s="251"/>
      <c r="O50" s="69"/>
      <c r="P50" s="69"/>
    </row>
    <row r="51" spans="2:16" ht="20.25" customHeight="1" x14ac:dyDescent="0.15">
      <c r="B51" s="230"/>
      <c r="C51" s="41" t="s">
        <v>11</v>
      </c>
      <c r="D51" s="42">
        <v>46334</v>
      </c>
      <c r="E51" s="266"/>
      <c r="F51" s="267"/>
      <c r="G51" s="267"/>
      <c r="H51" s="267"/>
      <c r="I51" s="267"/>
      <c r="J51" s="267"/>
      <c r="K51" s="267"/>
      <c r="L51" s="267"/>
      <c r="M51" s="268"/>
      <c r="N51" s="251"/>
      <c r="O51" s="69"/>
      <c r="P51" s="69"/>
    </row>
    <row r="52" spans="2:16" ht="20.25" customHeight="1" x14ac:dyDescent="0.15">
      <c r="B52" s="230"/>
      <c r="C52" s="39" t="s">
        <v>5</v>
      </c>
      <c r="D52" s="40">
        <v>46335</v>
      </c>
      <c r="E52" s="272" t="s">
        <v>12</v>
      </c>
      <c r="F52" s="273"/>
      <c r="G52" s="273"/>
      <c r="H52" s="273"/>
      <c r="I52" s="273"/>
      <c r="J52" s="273"/>
      <c r="K52" s="273"/>
      <c r="L52" s="273"/>
      <c r="M52" s="274"/>
      <c r="N52" s="251"/>
      <c r="O52" s="69"/>
      <c r="P52" s="69"/>
    </row>
    <row r="53" spans="2:16" ht="20.25" customHeight="1" x14ac:dyDescent="0.15">
      <c r="B53" s="230"/>
      <c r="C53" s="39" t="s">
        <v>6</v>
      </c>
      <c r="D53" s="40">
        <v>46336</v>
      </c>
      <c r="E53" s="272"/>
      <c r="F53" s="273"/>
      <c r="G53" s="273"/>
      <c r="H53" s="273"/>
      <c r="I53" s="273"/>
      <c r="J53" s="273"/>
      <c r="K53" s="273"/>
      <c r="L53" s="273"/>
      <c r="M53" s="274"/>
      <c r="N53" s="251"/>
      <c r="O53" s="69"/>
      <c r="P53" s="69"/>
    </row>
    <row r="54" spans="2:16" ht="20.25" customHeight="1" x14ac:dyDescent="0.15">
      <c r="B54" s="230"/>
      <c r="C54" s="39" t="s">
        <v>7</v>
      </c>
      <c r="D54" s="40">
        <v>46337</v>
      </c>
      <c r="E54" s="272"/>
      <c r="F54" s="273"/>
      <c r="G54" s="273"/>
      <c r="H54" s="273"/>
      <c r="I54" s="273"/>
      <c r="J54" s="273"/>
      <c r="K54" s="273"/>
      <c r="L54" s="273"/>
      <c r="M54" s="274"/>
      <c r="N54" s="251"/>
      <c r="O54" s="69"/>
      <c r="P54" s="69"/>
    </row>
    <row r="55" spans="2:16" ht="20.25" customHeight="1" x14ac:dyDescent="0.15">
      <c r="B55" s="230"/>
      <c r="C55" s="39" t="s">
        <v>8</v>
      </c>
      <c r="D55" s="40">
        <v>46338</v>
      </c>
      <c r="E55" s="272"/>
      <c r="F55" s="273"/>
      <c r="G55" s="273"/>
      <c r="H55" s="273"/>
      <c r="I55" s="273"/>
      <c r="J55" s="273"/>
      <c r="K55" s="273"/>
      <c r="L55" s="273"/>
      <c r="M55" s="274"/>
      <c r="N55" s="251"/>
      <c r="O55" s="69"/>
      <c r="P55" s="69"/>
    </row>
    <row r="56" spans="2:16" ht="20.25" customHeight="1" x14ac:dyDescent="0.15">
      <c r="B56" s="230"/>
      <c r="C56" s="39" t="s">
        <v>9</v>
      </c>
      <c r="D56" s="40">
        <v>46339</v>
      </c>
      <c r="E56" s="272"/>
      <c r="F56" s="273"/>
      <c r="G56" s="273"/>
      <c r="H56" s="273"/>
      <c r="I56" s="273"/>
      <c r="J56" s="273"/>
      <c r="K56" s="273"/>
      <c r="L56" s="273"/>
      <c r="M56" s="274"/>
      <c r="N56" s="251"/>
      <c r="O56" s="69"/>
      <c r="P56" s="69"/>
    </row>
    <row r="57" spans="2:16" ht="20.25" customHeight="1" x14ac:dyDescent="0.15">
      <c r="B57" s="230"/>
      <c r="C57" s="41" t="s">
        <v>10</v>
      </c>
      <c r="D57" s="42">
        <v>46340</v>
      </c>
      <c r="E57" s="266"/>
      <c r="F57" s="267"/>
      <c r="G57" s="267"/>
      <c r="H57" s="267"/>
      <c r="I57" s="267"/>
      <c r="J57" s="267"/>
      <c r="K57" s="267"/>
      <c r="L57" s="267"/>
      <c r="M57" s="268"/>
      <c r="N57" s="251"/>
      <c r="O57" s="69"/>
      <c r="P57" s="69"/>
    </row>
    <row r="58" spans="2:16" ht="20.25" customHeight="1" x14ac:dyDescent="0.15">
      <c r="B58" s="230"/>
      <c r="C58" s="41" t="s">
        <v>11</v>
      </c>
      <c r="D58" s="42">
        <v>46341</v>
      </c>
      <c r="E58" s="266"/>
      <c r="F58" s="267"/>
      <c r="G58" s="267"/>
      <c r="H58" s="267"/>
      <c r="I58" s="267"/>
      <c r="J58" s="267"/>
      <c r="K58" s="267"/>
      <c r="L58" s="267"/>
      <c r="M58" s="268"/>
      <c r="N58" s="251"/>
      <c r="O58" s="69"/>
      <c r="P58" s="69"/>
    </row>
    <row r="59" spans="2:16" ht="20.25" customHeight="1" x14ac:dyDescent="0.15">
      <c r="B59" s="230"/>
      <c r="C59" s="39" t="s">
        <v>5</v>
      </c>
      <c r="D59" s="40">
        <v>46342</v>
      </c>
      <c r="E59" s="189" t="s">
        <v>27</v>
      </c>
      <c r="F59" s="59" t="s">
        <v>27</v>
      </c>
      <c r="G59" s="59" t="s">
        <v>27</v>
      </c>
      <c r="H59" s="51" t="s">
        <v>26</v>
      </c>
      <c r="I59" s="51" t="s">
        <v>26</v>
      </c>
      <c r="J59" s="180"/>
      <c r="K59" s="66" t="s">
        <v>23</v>
      </c>
      <c r="L59" s="66" t="s">
        <v>23</v>
      </c>
      <c r="M59" s="67" t="s">
        <v>23</v>
      </c>
      <c r="N59" s="251"/>
      <c r="O59" s="69"/>
      <c r="P59" s="69"/>
    </row>
    <row r="60" spans="2:16" ht="20.25" customHeight="1" x14ac:dyDescent="0.15">
      <c r="B60" s="230"/>
      <c r="C60" s="39" t="s">
        <v>6</v>
      </c>
      <c r="D60" s="40">
        <v>46343</v>
      </c>
      <c r="E60" s="188" t="s">
        <v>27</v>
      </c>
      <c r="F60" s="70" t="s">
        <v>27</v>
      </c>
      <c r="G60" s="51" t="s">
        <v>26</v>
      </c>
      <c r="H60" s="51" t="s">
        <v>26</v>
      </c>
      <c r="I60" s="51" t="s">
        <v>26</v>
      </c>
      <c r="J60" s="79"/>
      <c r="K60" s="66" t="s">
        <v>23</v>
      </c>
      <c r="L60" s="66" t="s">
        <v>23</v>
      </c>
      <c r="M60" s="67" t="s">
        <v>23</v>
      </c>
      <c r="N60" s="251"/>
      <c r="O60" s="69"/>
      <c r="P60" s="69"/>
    </row>
    <row r="61" spans="2:16" ht="20.25" customHeight="1" x14ac:dyDescent="0.15">
      <c r="B61" s="230"/>
      <c r="C61" s="39" t="s">
        <v>7</v>
      </c>
      <c r="D61" s="40">
        <v>46344</v>
      </c>
      <c r="E61" s="189" t="s">
        <v>27</v>
      </c>
      <c r="F61" s="59" t="s">
        <v>27</v>
      </c>
      <c r="G61" s="59" t="s">
        <v>27</v>
      </c>
      <c r="H61" s="51" t="s">
        <v>26</v>
      </c>
      <c r="I61" s="51" t="s">
        <v>26</v>
      </c>
      <c r="J61" s="180"/>
      <c r="K61" s="66" t="s">
        <v>23</v>
      </c>
      <c r="L61" s="66" t="s">
        <v>23</v>
      </c>
      <c r="M61" s="67" t="s">
        <v>23</v>
      </c>
      <c r="N61" s="251"/>
      <c r="O61" s="69"/>
      <c r="P61" s="69"/>
    </row>
    <row r="62" spans="2:16" ht="20.25" customHeight="1" x14ac:dyDescent="0.15">
      <c r="B62" s="230"/>
      <c r="C62" s="39" t="s">
        <v>8</v>
      </c>
      <c r="D62" s="40">
        <v>46345</v>
      </c>
      <c r="E62" s="187" t="s">
        <v>22</v>
      </c>
      <c r="F62" s="54" t="s">
        <v>22</v>
      </c>
      <c r="G62" s="54" t="s">
        <v>22</v>
      </c>
      <c r="H62" s="63" t="s">
        <v>19</v>
      </c>
      <c r="I62" s="63" t="s">
        <v>19</v>
      </c>
      <c r="J62" s="79"/>
      <c r="K62" s="66" t="s">
        <v>23</v>
      </c>
      <c r="L62" s="66" t="s">
        <v>23</v>
      </c>
      <c r="M62" s="67" t="s">
        <v>23</v>
      </c>
      <c r="N62" s="251"/>
      <c r="O62" s="69"/>
      <c r="P62" s="69"/>
    </row>
    <row r="63" spans="2:16" ht="20.25" customHeight="1" x14ac:dyDescent="0.15">
      <c r="B63" s="230"/>
      <c r="C63" s="39" t="s">
        <v>9</v>
      </c>
      <c r="D63" s="40">
        <v>46346</v>
      </c>
      <c r="E63" s="187" t="s">
        <v>22</v>
      </c>
      <c r="F63" s="54" t="s">
        <v>22</v>
      </c>
      <c r="G63" s="54" t="s">
        <v>22</v>
      </c>
      <c r="H63" s="63" t="s">
        <v>19</v>
      </c>
      <c r="I63" s="63" t="s">
        <v>19</v>
      </c>
      <c r="J63" s="79"/>
      <c r="K63" s="66" t="s">
        <v>23</v>
      </c>
      <c r="L63" s="66" t="s">
        <v>23</v>
      </c>
      <c r="M63" s="67" t="s">
        <v>23</v>
      </c>
      <c r="N63" s="251"/>
      <c r="O63" s="69"/>
      <c r="P63" s="69"/>
    </row>
    <row r="64" spans="2:16" ht="20.25" customHeight="1" x14ac:dyDescent="0.15">
      <c r="B64" s="230"/>
      <c r="C64" s="41" t="s">
        <v>10</v>
      </c>
      <c r="D64" s="42">
        <v>46347</v>
      </c>
      <c r="E64" s="266"/>
      <c r="F64" s="267"/>
      <c r="G64" s="267"/>
      <c r="H64" s="267"/>
      <c r="I64" s="267"/>
      <c r="J64" s="267"/>
      <c r="K64" s="267"/>
      <c r="L64" s="267"/>
      <c r="M64" s="268"/>
      <c r="N64" s="251"/>
      <c r="O64" s="69"/>
      <c r="P64" s="69"/>
    </row>
    <row r="65" spans="2:16" ht="20.25" customHeight="1" x14ac:dyDescent="0.15">
      <c r="B65" s="230"/>
      <c r="C65" s="41" t="s">
        <v>11</v>
      </c>
      <c r="D65" s="42">
        <v>46348</v>
      </c>
      <c r="E65" s="275" t="s">
        <v>94</v>
      </c>
      <c r="F65" s="276"/>
      <c r="G65" s="276"/>
      <c r="H65" s="276"/>
      <c r="I65" s="276"/>
      <c r="J65" s="276"/>
      <c r="K65" s="276"/>
      <c r="L65" s="276"/>
      <c r="M65" s="277"/>
      <c r="N65" s="251"/>
      <c r="O65" s="69"/>
      <c r="P65" s="69"/>
    </row>
    <row r="66" spans="2:16" ht="20.25" customHeight="1" x14ac:dyDescent="0.15">
      <c r="B66" s="230"/>
      <c r="C66" s="39" t="s">
        <v>5</v>
      </c>
      <c r="D66" s="40">
        <v>46349</v>
      </c>
      <c r="E66" s="190" t="s">
        <v>22</v>
      </c>
      <c r="F66" s="65" t="s">
        <v>22</v>
      </c>
      <c r="G66" s="62" t="s">
        <v>27</v>
      </c>
      <c r="H66" s="62" t="s">
        <v>27</v>
      </c>
      <c r="I66" s="62" t="s">
        <v>27</v>
      </c>
      <c r="J66" s="180"/>
      <c r="K66" s="155" t="s">
        <v>49</v>
      </c>
      <c r="L66" s="155" t="s">
        <v>49</v>
      </c>
      <c r="M66" s="191" t="s">
        <v>49</v>
      </c>
      <c r="N66" s="251"/>
      <c r="O66" s="69"/>
      <c r="P66" s="69"/>
    </row>
    <row r="67" spans="2:16" ht="20.25" customHeight="1" x14ac:dyDescent="0.15">
      <c r="B67" s="230"/>
      <c r="C67" s="39" t="s">
        <v>6</v>
      </c>
      <c r="D67" s="40">
        <v>46350</v>
      </c>
      <c r="E67" s="190" t="s">
        <v>22</v>
      </c>
      <c r="F67" s="65" t="s">
        <v>22</v>
      </c>
      <c r="G67" s="62" t="s">
        <v>27</v>
      </c>
      <c r="H67" s="62" t="s">
        <v>27</v>
      </c>
      <c r="I67" s="62" t="s">
        <v>27</v>
      </c>
      <c r="J67" s="79"/>
      <c r="K67" s="155" t="s">
        <v>49</v>
      </c>
      <c r="L67" s="155" t="s">
        <v>49</v>
      </c>
      <c r="M67" s="191" t="s">
        <v>49</v>
      </c>
      <c r="N67" s="251"/>
      <c r="O67" s="69"/>
      <c r="P67" s="69"/>
    </row>
    <row r="68" spans="2:16" ht="20.25" customHeight="1" x14ac:dyDescent="0.15">
      <c r="B68" s="230"/>
      <c r="C68" s="39" t="s">
        <v>7</v>
      </c>
      <c r="D68" s="40">
        <v>46351</v>
      </c>
      <c r="E68" s="190" t="s">
        <v>22</v>
      </c>
      <c r="F68" s="65" t="s">
        <v>22</v>
      </c>
      <c r="G68" s="62" t="s">
        <v>27</v>
      </c>
      <c r="H68" s="62" t="s">
        <v>27</v>
      </c>
      <c r="I68" s="62" t="s">
        <v>27</v>
      </c>
      <c r="J68" s="180"/>
      <c r="K68" s="155" t="s">
        <v>49</v>
      </c>
      <c r="L68" s="155" t="s">
        <v>49</v>
      </c>
      <c r="M68" s="191" t="s">
        <v>49</v>
      </c>
      <c r="N68" s="251"/>
      <c r="O68" s="69"/>
      <c r="P68" s="69"/>
    </row>
    <row r="69" spans="2:16" ht="20.25" customHeight="1" x14ac:dyDescent="0.15">
      <c r="B69" s="230"/>
      <c r="C69" s="39" t="s">
        <v>8</v>
      </c>
      <c r="D69" s="40">
        <v>46352</v>
      </c>
      <c r="E69" s="190" t="s">
        <v>22</v>
      </c>
      <c r="F69" s="65" t="s">
        <v>22</v>
      </c>
      <c r="G69" s="62" t="s">
        <v>27</v>
      </c>
      <c r="H69" s="62" t="s">
        <v>27</v>
      </c>
      <c r="I69" s="62" t="s">
        <v>27</v>
      </c>
      <c r="J69" s="79"/>
      <c r="K69" s="155" t="s">
        <v>49</v>
      </c>
      <c r="L69" s="155" t="s">
        <v>49</v>
      </c>
      <c r="M69" s="191" t="s">
        <v>49</v>
      </c>
      <c r="N69" s="251"/>
      <c r="O69" s="69"/>
      <c r="P69" s="69"/>
    </row>
    <row r="70" spans="2:16" ht="20.25" customHeight="1" x14ac:dyDescent="0.15">
      <c r="B70" s="230"/>
      <c r="C70" s="39" t="s">
        <v>9</v>
      </c>
      <c r="D70" s="40">
        <v>46353</v>
      </c>
      <c r="E70" s="190" t="s">
        <v>22</v>
      </c>
      <c r="F70" s="65" t="s">
        <v>22</v>
      </c>
      <c r="G70" s="62" t="s">
        <v>27</v>
      </c>
      <c r="H70" s="62" t="s">
        <v>27</v>
      </c>
      <c r="I70" s="62" t="s">
        <v>27</v>
      </c>
      <c r="J70" s="79"/>
      <c r="K70" s="155" t="s">
        <v>49</v>
      </c>
      <c r="L70" s="155" t="s">
        <v>49</v>
      </c>
      <c r="M70" s="191" t="s">
        <v>49</v>
      </c>
      <c r="N70" s="251"/>
      <c r="O70" s="69"/>
      <c r="P70" s="69"/>
    </row>
    <row r="71" spans="2:16" ht="20.25" customHeight="1" x14ac:dyDescent="0.15">
      <c r="B71" s="230"/>
      <c r="C71" s="41" t="s">
        <v>10</v>
      </c>
      <c r="D71" s="42">
        <v>46354</v>
      </c>
      <c r="E71" s="266"/>
      <c r="F71" s="267"/>
      <c r="G71" s="267"/>
      <c r="H71" s="267"/>
      <c r="I71" s="267"/>
      <c r="J71" s="267"/>
      <c r="K71" s="267"/>
      <c r="L71" s="267"/>
      <c r="M71" s="268"/>
      <c r="N71" s="251"/>
      <c r="O71" s="69"/>
      <c r="P71" s="69"/>
    </row>
    <row r="72" spans="2:16" ht="20.25" customHeight="1" x14ac:dyDescent="0.15">
      <c r="B72" s="230"/>
      <c r="C72" s="41" t="s">
        <v>11</v>
      </c>
      <c r="D72" s="42">
        <v>46355</v>
      </c>
      <c r="E72" s="266"/>
      <c r="F72" s="267"/>
      <c r="G72" s="267"/>
      <c r="H72" s="267"/>
      <c r="I72" s="267"/>
      <c r="J72" s="267"/>
      <c r="K72" s="267"/>
      <c r="L72" s="267"/>
      <c r="M72" s="268"/>
      <c r="N72" s="251"/>
      <c r="O72" s="69"/>
      <c r="P72" s="69"/>
    </row>
    <row r="73" spans="2:16" ht="20.25" customHeight="1" x14ac:dyDescent="0.15">
      <c r="B73" s="230"/>
      <c r="C73" s="39" t="s">
        <v>5</v>
      </c>
      <c r="D73" s="40">
        <v>46356</v>
      </c>
      <c r="E73" s="187" t="s">
        <v>22</v>
      </c>
      <c r="F73" s="54" t="s">
        <v>22</v>
      </c>
      <c r="G73" s="54" t="s">
        <v>22</v>
      </c>
      <c r="H73" s="52" t="s">
        <v>20</v>
      </c>
      <c r="I73" s="52" t="s">
        <v>20</v>
      </c>
      <c r="J73" s="79"/>
      <c r="K73" s="156" t="s">
        <v>51</v>
      </c>
      <c r="L73" s="156" t="s">
        <v>51</v>
      </c>
      <c r="M73" s="192" t="s">
        <v>51</v>
      </c>
      <c r="N73" s="251"/>
      <c r="O73" s="69"/>
      <c r="P73" s="69"/>
    </row>
    <row r="74" spans="2:16" ht="20.25" customHeight="1" x14ac:dyDescent="0.15">
      <c r="B74" s="230"/>
      <c r="C74" s="39" t="s">
        <v>6</v>
      </c>
      <c r="D74" s="40">
        <v>46357</v>
      </c>
      <c r="E74" s="187" t="s">
        <v>22</v>
      </c>
      <c r="F74" s="54" t="s">
        <v>22</v>
      </c>
      <c r="G74" s="54" t="s">
        <v>22</v>
      </c>
      <c r="H74" s="52" t="s">
        <v>20</v>
      </c>
      <c r="I74" s="52" t="s">
        <v>20</v>
      </c>
      <c r="J74" s="157"/>
      <c r="K74" s="156" t="s">
        <v>52</v>
      </c>
      <c r="L74" s="156" t="s">
        <v>52</v>
      </c>
      <c r="M74" s="192" t="s">
        <v>52</v>
      </c>
      <c r="N74" s="251"/>
      <c r="O74" s="69"/>
      <c r="P74" s="69"/>
    </row>
    <row r="75" spans="2:16" ht="20.25" customHeight="1" x14ac:dyDescent="0.15">
      <c r="B75" s="230"/>
      <c r="C75" s="39" t="s">
        <v>7</v>
      </c>
      <c r="D75" s="40">
        <v>46358</v>
      </c>
      <c r="E75" s="193" t="s">
        <v>20</v>
      </c>
      <c r="F75" s="52" t="s">
        <v>20</v>
      </c>
      <c r="G75" s="52" t="s">
        <v>20</v>
      </c>
      <c r="H75" s="59" t="s">
        <v>27</v>
      </c>
      <c r="I75" s="59" t="s">
        <v>27</v>
      </c>
      <c r="J75" s="157"/>
      <c r="K75" s="66" t="s">
        <v>23</v>
      </c>
      <c r="L75" s="66" t="s">
        <v>23</v>
      </c>
      <c r="M75" s="67" t="s">
        <v>23</v>
      </c>
      <c r="N75" s="251"/>
      <c r="O75" s="69"/>
      <c r="P75" s="69"/>
    </row>
    <row r="76" spans="2:16" ht="20.25" customHeight="1" x14ac:dyDescent="0.15">
      <c r="B76" s="230"/>
      <c r="C76" s="39" t="s">
        <v>8</v>
      </c>
      <c r="D76" s="40">
        <v>46359</v>
      </c>
      <c r="E76" s="194" t="s">
        <v>49</v>
      </c>
      <c r="F76" s="181" t="s">
        <v>49</v>
      </c>
      <c r="G76" s="181" t="s">
        <v>49</v>
      </c>
      <c r="H76" s="59" t="s">
        <v>27</v>
      </c>
      <c r="I76" s="59" t="s">
        <v>27</v>
      </c>
      <c r="J76" s="59" t="s">
        <v>27</v>
      </c>
      <c r="K76" s="79"/>
      <c r="L76" s="66" t="s">
        <v>23</v>
      </c>
      <c r="M76" s="67" t="s">
        <v>23</v>
      </c>
      <c r="N76" s="251"/>
      <c r="O76" s="69"/>
      <c r="P76" s="69"/>
    </row>
    <row r="77" spans="2:16" ht="20.25" customHeight="1" x14ac:dyDescent="0.15">
      <c r="B77" s="230"/>
      <c r="C77" s="39" t="s">
        <v>9</v>
      </c>
      <c r="D77" s="40">
        <v>46360</v>
      </c>
      <c r="E77" s="194" t="s">
        <v>49</v>
      </c>
      <c r="F77" s="181" t="s">
        <v>49</v>
      </c>
      <c r="G77" s="181" t="s">
        <v>49</v>
      </c>
      <c r="H77" s="59" t="s">
        <v>27</v>
      </c>
      <c r="I77" s="59" t="s">
        <v>27</v>
      </c>
      <c r="J77" s="59" t="s">
        <v>27</v>
      </c>
      <c r="K77" s="79"/>
      <c r="L77" s="66" t="s">
        <v>23</v>
      </c>
      <c r="M77" s="67" t="s">
        <v>23</v>
      </c>
      <c r="N77" s="251"/>
      <c r="O77" s="69"/>
      <c r="P77" s="69"/>
    </row>
    <row r="78" spans="2:16" ht="20.25" customHeight="1" x14ac:dyDescent="0.15">
      <c r="B78" s="230"/>
      <c r="C78" s="41" t="s">
        <v>10</v>
      </c>
      <c r="D78" s="42">
        <v>46361</v>
      </c>
      <c r="E78" s="266"/>
      <c r="F78" s="267"/>
      <c r="G78" s="267"/>
      <c r="H78" s="267"/>
      <c r="I78" s="267"/>
      <c r="J78" s="267"/>
      <c r="K78" s="267"/>
      <c r="L78" s="267"/>
      <c r="M78" s="268"/>
      <c r="N78" s="251"/>
      <c r="O78" s="69"/>
      <c r="P78" s="69"/>
    </row>
    <row r="79" spans="2:16" ht="20.25" customHeight="1" x14ac:dyDescent="0.15">
      <c r="B79" s="230"/>
      <c r="C79" s="41" t="s">
        <v>11</v>
      </c>
      <c r="D79" s="42">
        <v>46362</v>
      </c>
      <c r="E79" s="266"/>
      <c r="F79" s="267"/>
      <c r="G79" s="267"/>
      <c r="H79" s="267"/>
      <c r="I79" s="267"/>
      <c r="J79" s="267"/>
      <c r="K79" s="267"/>
      <c r="L79" s="267"/>
      <c r="M79" s="268"/>
      <c r="N79" s="251"/>
      <c r="O79" s="69"/>
      <c r="P79" s="69"/>
    </row>
    <row r="80" spans="2:16" ht="20.25" customHeight="1" x14ac:dyDescent="0.15">
      <c r="B80" s="230"/>
      <c r="C80" s="41" t="s">
        <v>5</v>
      </c>
      <c r="D80" s="42">
        <v>46363</v>
      </c>
      <c r="E80" s="266"/>
      <c r="F80" s="267"/>
      <c r="G80" s="267"/>
      <c r="H80" s="267"/>
      <c r="I80" s="267"/>
      <c r="J80" s="267"/>
      <c r="K80" s="267"/>
      <c r="L80" s="267"/>
      <c r="M80" s="268"/>
      <c r="N80" s="251"/>
      <c r="O80" s="69"/>
      <c r="P80" s="69"/>
    </row>
    <row r="81" spans="2:16" ht="20.25" customHeight="1" x14ac:dyDescent="0.15">
      <c r="B81" s="230"/>
      <c r="C81" s="41" t="s">
        <v>6</v>
      </c>
      <c r="D81" s="42">
        <v>46364</v>
      </c>
      <c r="E81" s="266"/>
      <c r="F81" s="267"/>
      <c r="G81" s="267"/>
      <c r="H81" s="267"/>
      <c r="I81" s="267"/>
      <c r="J81" s="267"/>
      <c r="K81" s="267"/>
      <c r="L81" s="267"/>
      <c r="M81" s="268"/>
      <c r="N81" s="251"/>
      <c r="O81" s="69"/>
      <c r="P81" s="69"/>
    </row>
    <row r="82" spans="2:16" ht="20.25" customHeight="1" x14ac:dyDescent="0.15">
      <c r="B82" s="230"/>
      <c r="C82" s="39" t="s">
        <v>7</v>
      </c>
      <c r="D82" s="40">
        <v>46365</v>
      </c>
      <c r="E82" s="281" t="s">
        <v>12</v>
      </c>
      <c r="F82" s="282"/>
      <c r="G82" s="282"/>
      <c r="H82" s="282"/>
      <c r="I82" s="282"/>
      <c r="J82" s="282"/>
      <c r="K82" s="282"/>
      <c r="L82" s="282"/>
      <c r="M82" s="283"/>
      <c r="N82" s="251"/>
      <c r="O82" s="69"/>
      <c r="P82" s="69"/>
    </row>
    <row r="83" spans="2:16" ht="20.25" customHeight="1" x14ac:dyDescent="0.15">
      <c r="B83" s="230"/>
      <c r="C83" s="39" t="s">
        <v>8</v>
      </c>
      <c r="D83" s="40">
        <v>46366</v>
      </c>
      <c r="E83" s="281"/>
      <c r="F83" s="282"/>
      <c r="G83" s="282"/>
      <c r="H83" s="282"/>
      <c r="I83" s="282"/>
      <c r="J83" s="282"/>
      <c r="K83" s="282"/>
      <c r="L83" s="282"/>
      <c r="M83" s="283"/>
      <c r="N83" s="251"/>
      <c r="O83" s="69"/>
      <c r="P83" s="69"/>
    </row>
    <row r="84" spans="2:16" ht="20.25" customHeight="1" x14ac:dyDescent="0.15">
      <c r="B84" s="230"/>
      <c r="C84" s="39" t="s">
        <v>9</v>
      </c>
      <c r="D84" s="40">
        <v>46367</v>
      </c>
      <c r="E84" s="281"/>
      <c r="F84" s="282"/>
      <c r="G84" s="282"/>
      <c r="H84" s="282"/>
      <c r="I84" s="282"/>
      <c r="J84" s="282"/>
      <c r="K84" s="282"/>
      <c r="L84" s="282"/>
      <c r="M84" s="283"/>
      <c r="N84" s="251"/>
      <c r="O84" s="69"/>
      <c r="P84" s="69"/>
    </row>
    <row r="85" spans="2:16" ht="20.25" customHeight="1" x14ac:dyDescent="0.15">
      <c r="B85" s="230"/>
      <c r="C85" s="41" t="s">
        <v>10</v>
      </c>
      <c r="D85" s="42">
        <v>46368</v>
      </c>
      <c r="E85" s="266"/>
      <c r="F85" s="267"/>
      <c r="G85" s="267"/>
      <c r="H85" s="267"/>
      <c r="I85" s="267"/>
      <c r="J85" s="267"/>
      <c r="K85" s="267"/>
      <c r="L85" s="267"/>
      <c r="M85" s="268"/>
      <c r="N85" s="251"/>
      <c r="O85" s="69"/>
      <c r="P85" s="69"/>
    </row>
    <row r="86" spans="2:16" ht="20.25" customHeight="1" thickBot="1" x14ac:dyDescent="0.2">
      <c r="B86" s="230"/>
      <c r="C86" s="43" t="s">
        <v>11</v>
      </c>
      <c r="D86" s="44">
        <v>46369</v>
      </c>
      <c r="E86" s="278"/>
      <c r="F86" s="279"/>
      <c r="G86" s="279"/>
      <c r="H86" s="279"/>
      <c r="I86" s="279"/>
      <c r="J86" s="279"/>
      <c r="K86" s="279"/>
      <c r="L86" s="279"/>
      <c r="M86" s="280"/>
      <c r="N86" s="251"/>
      <c r="O86" s="69"/>
      <c r="P86" s="69"/>
    </row>
    <row r="87" spans="2:16" ht="20.25" customHeight="1" x14ac:dyDescent="0.15">
      <c r="B87" s="230"/>
      <c r="C87" s="290" t="s">
        <v>104</v>
      </c>
      <c r="D87" s="291"/>
      <c r="E87" s="291"/>
      <c r="F87" s="291"/>
      <c r="G87" s="291"/>
      <c r="H87" s="291"/>
      <c r="I87" s="291"/>
      <c r="J87" s="291"/>
      <c r="K87" s="291"/>
      <c r="L87" s="291"/>
      <c r="M87" s="292"/>
      <c r="N87" s="230"/>
      <c r="O87" s="69"/>
      <c r="P87" s="69"/>
    </row>
    <row r="88" spans="2:16" ht="20.25" customHeight="1" thickBot="1" x14ac:dyDescent="0.2">
      <c r="B88" s="230"/>
      <c r="C88" s="293"/>
      <c r="D88" s="294"/>
      <c r="E88" s="294"/>
      <c r="F88" s="294"/>
      <c r="G88" s="294"/>
      <c r="H88" s="294"/>
      <c r="I88" s="294"/>
      <c r="J88" s="294"/>
      <c r="K88" s="294"/>
      <c r="L88" s="294"/>
      <c r="M88" s="295"/>
      <c r="N88" s="230"/>
      <c r="O88" s="69"/>
      <c r="P88" s="69"/>
    </row>
    <row r="89" spans="2:16" ht="20.25" customHeight="1" thickBot="1" x14ac:dyDescent="0.2">
      <c r="B89" s="230"/>
      <c r="C89" s="102"/>
      <c r="D89" s="103"/>
      <c r="E89" s="226" t="s">
        <v>112</v>
      </c>
      <c r="F89" s="227"/>
      <c r="G89" s="227"/>
      <c r="H89" s="227"/>
      <c r="I89" s="227"/>
      <c r="J89" s="227"/>
      <c r="K89" s="227"/>
      <c r="L89" s="227"/>
      <c r="M89" s="228"/>
      <c r="N89" s="251"/>
      <c r="O89" s="69"/>
      <c r="P89" s="69"/>
    </row>
    <row r="90" spans="2:16" ht="20.25" customHeight="1" x14ac:dyDescent="0.15">
      <c r="B90" s="230"/>
      <c r="C90" s="37" t="s">
        <v>8</v>
      </c>
      <c r="D90" s="38">
        <v>46394</v>
      </c>
      <c r="E90" s="143" t="s">
        <v>52</v>
      </c>
      <c r="F90" s="222" t="s">
        <v>52</v>
      </c>
      <c r="G90" s="223" t="s">
        <v>27</v>
      </c>
      <c r="H90" s="223" t="s">
        <v>27</v>
      </c>
      <c r="I90" s="223" t="s">
        <v>27</v>
      </c>
      <c r="J90" s="224"/>
      <c r="K90" s="222" t="s">
        <v>51</v>
      </c>
      <c r="L90" s="222" t="s">
        <v>51</v>
      </c>
      <c r="M90" s="225" t="s">
        <v>51</v>
      </c>
      <c r="N90" s="251"/>
      <c r="O90" s="69"/>
      <c r="P90" s="69"/>
    </row>
    <row r="91" spans="2:16" ht="20.25" customHeight="1" x14ac:dyDescent="0.15">
      <c r="B91" s="230"/>
      <c r="C91" s="39" t="s">
        <v>9</v>
      </c>
      <c r="D91" s="40">
        <v>46395</v>
      </c>
      <c r="E91" s="142" t="s">
        <v>52</v>
      </c>
      <c r="F91" s="148" t="s">
        <v>52</v>
      </c>
      <c r="G91" s="62" t="s">
        <v>27</v>
      </c>
      <c r="H91" s="62" t="s">
        <v>27</v>
      </c>
      <c r="I91" s="62" t="s">
        <v>27</v>
      </c>
      <c r="J91" s="113"/>
      <c r="K91" s="148" t="s">
        <v>51</v>
      </c>
      <c r="L91" s="148" t="s">
        <v>51</v>
      </c>
      <c r="M91" s="153" t="s">
        <v>51</v>
      </c>
      <c r="N91" s="251"/>
      <c r="O91" s="69"/>
      <c r="P91" s="69"/>
    </row>
    <row r="92" spans="2:16" ht="20.25" customHeight="1" x14ac:dyDescent="0.15">
      <c r="B92" s="230"/>
      <c r="C92" s="41" t="s">
        <v>10</v>
      </c>
      <c r="D92" s="42">
        <v>46396</v>
      </c>
      <c r="E92" s="266"/>
      <c r="F92" s="267"/>
      <c r="G92" s="267"/>
      <c r="H92" s="267"/>
      <c r="I92" s="267"/>
      <c r="J92" s="267"/>
      <c r="K92" s="267"/>
      <c r="L92" s="267"/>
      <c r="M92" s="268"/>
      <c r="N92" s="251"/>
      <c r="O92" s="69"/>
      <c r="P92" s="69"/>
    </row>
    <row r="93" spans="2:16" ht="20.25" customHeight="1" x14ac:dyDescent="0.15">
      <c r="B93" s="230"/>
      <c r="C93" s="41" t="s">
        <v>11</v>
      </c>
      <c r="D93" s="42">
        <v>46397</v>
      </c>
      <c r="E93" s="266"/>
      <c r="F93" s="267"/>
      <c r="G93" s="267"/>
      <c r="H93" s="267"/>
      <c r="I93" s="267"/>
      <c r="J93" s="267"/>
      <c r="K93" s="267"/>
      <c r="L93" s="267"/>
      <c r="M93" s="268"/>
      <c r="N93" s="251"/>
      <c r="O93" s="69"/>
      <c r="P93" s="69"/>
    </row>
    <row r="94" spans="2:16" ht="20.25" customHeight="1" x14ac:dyDescent="0.15">
      <c r="B94" s="230"/>
      <c r="C94" s="39" t="s">
        <v>5</v>
      </c>
      <c r="D94" s="40">
        <v>46398</v>
      </c>
      <c r="E94" s="131" t="s">
        <v>52</v>
      </c>
      <c r="F94" s="132" t="s">
        <v>52</v>
      </c>
      <c r="G94" s="59" t="s">
        <v>27</v>
      </c>
      <c r="H94" s="59" t="s">
        <v>27</v>
      </c>
      <c r="I94" s="59" t="s">
        <v>27</v>
      </c>
      <c r="J94" s="79"/>
      <c r="K94" s="132" t="s">
        <v>51</v>
      </c>
      <c r="L94" s="132" t="s">
        <v>51</v>
      </c>
      <c r="M94" s="133" t="s">
        <v>51</v>
      </c>
      <c r="N94" s="251"/>
      <c r="O94" s="69"/>
      <c r="P94" s="69"/>
    </row>
    <row r="95" spans="2:16" ht="20.25" customHeight="1" x14ac:dyDescent="0.15">
      <c r="B95" s="230"/>
      <c r="C95" s="39" t="s">
        <v>6</v>
      </c>
      <c r="D95" s="40">
        <v>46399</v>
      </c>
      <c r="E95" s="131" t="s">
        <v>52</v>
      </c>
      <c r="F95" s="132" t="s">
        <v>52</v>
      </c>
      <c r="G95" s="132" t="s">
        <v>52</v>
      </c>
      <c r="H95" s="176" t="s">
        <v>49</v>
      </c>
      <c r="I95" s="176" t="s">
        <v>49</v>
      </c>
      <c r="J95" s="79"/>
      <c r="K95" s="132" t="s">
        <v>51</v>
      </c>
      <c r="L95" s="132" t="s">
        <v>51</v>
      </c>
      <c r="M95" s="133" t="s">
        <v>51</v>
      </c>
      <c r="N95" s="251"/>
      <c r="O95" s="69"/>
      <c r="P95" s="69"/>
    </row>
    <row r="96" spans="2:16" ht="20.25" customHeight="1" x14ac:dyDescent="0.15">
      <c r="B96" s="230"/>
      <c r="C96" s="39" t="s">
        <v>7</v>
      </c>
      <c r="D96" s="40">
        <v>46400</v>
      </c>
      <c r="E96" s="131" t="s">
        <v>52</v>
      </c>
      <c r="F96" s="132" t="s">
        <v>52</v>
      </c>
      <c r="G96" s="132" t="s">
        <v>52</v>
      </c>
      <c r="H96" s="176" t="s">
        <v>49</v>
      </c>
      <c r="I96" s="176" t="s">
        <v>49</v>
      </c>
      <c r="J96" s="79"/>
      <c r="K96" s="79"/>
      <c r="L96" s="79"/>
      <c r="M96" s="87"/>
      <c r="N96" s="251"/>
      <c r="O96" s="69"/>
      <c r="P96" s="69"/>
    </row>
    <row r="97" spans="2:16" ht="20.25" customHeight="1" x14ac:dyDescent="0.15">
      <c r="B97" s="230"/>
      <c r="C97" s="39" t="s">
        <v>8</v>
      </c>
      <c r="D97" s="40">
        <v>46401</v>
      </c>
      <c r="E97" s="177"/>
      <c r="F97" s="79"/>
      <c r="G97" s="79"/>
      <c r="H97" s="79"/>
      <c r="I97" s="79"/>
      <c r="J97" s="79"/>
      <c r="K97" s="79"/>
      <c r="L97" s="79"/>
      <c r="M97" s="87"/>
      <c r="N97" s="251"/>
      <c r="O97" s="69"/>
      <c r="P97" s="69"/>
    </row>
    <row r="98" spans="2:16" ht="20.25" customHeight="1" thickBot="1" x14ac:dyDescent="0.2">
      <c r="B98" s="230"/>
      <c r="C98" s="45" t="s">
        <v>9</v>
      </c>
      <c r="D98" s="71">
        <v>46402</v>
      </c>
      <c r="E98" s="98"/>
      <c r="F98" s="99"/>
      <c r="G98" s="99"/>
      <c r="H98" s="99"/>
      <c r="I98" s="99"/>
      <c r="J98" s="99"/>
      <c r="K98" s="99"/>
      <c r="L98" s="99"/>
      <c r="M98" s="100"/>
      <c r="N98" s="251"/>
      <c r="O98" s="69"/>
      <c r="P98" s="69"/>
    </row>
    <row r="99" spans="2:16" ht="20.25" customHeight="1" x14ac:dyDescent="0.15">
      <c r="B99" s="230"/>
      <c r="C99" s="284" t="s">
        <v>97</v>
      </c>
      <c r="D99" s="285"/>
      <c r="E99" s="286"/>
      <c r="F99" s="286"/>
      <c r="G99" s="286"/>
      <c r="H99" s="286"/>
      <c r="I99" s="286"/>
      <c r="J99" s="286"/>
      <c r="K99" s="286"/>
      <c r="L99" s="286"/>
      <c r="M99" s="251"/>
      <c r="N99" s="230"/>
      <c r="O99" s="69"/>
      <c r="P99" s="69"/>
    </row>
    <row r="100" spans="2:16" ht="20.25" customHeight="1" thickBot="1" x14ac:dyDescent="0.2">
      <c r="B100" s="231"/>
      <c r="C100" s="287"/>
      <c r="D100" s="288"/>
      <c r="E100" s="288"/>
      <c r="F100" s="288"/>
      <c r="G100" s="288"/>
      <c r="H100" s="288"/>
      <c r="I100" s="288"/>
      <c r="J100" s="288"/>
      <c r="K100" s="288"/>
      <c r="L100" s="288"/>
      <c r="M100" s="289"/>
      <c r="N100" s="231"/>
      <c r="O100" s="69"/>
      <c r="P100" s="69"/>
    </row>
    <row r="101" spans="2:16" x14ac:dyDescent="0.1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69"/>
      <c r="P101" s="69"/>
    </row>
    <row r="102" spans="2:16" x14ac:dyDescent="0.1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69"/>
    </row>
    <row r="103" spans="2:16" x14ac:dyDescent="0.1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69"/>
    </row>
    <row r="104" spans="2:16" x14ac:dyDescent="0.1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69"/>
    </row>
    <row r="105" spans="2:16" x14ac:dyDescent="0.1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69"/>
    </row>
    <row r="106" spans="2:16" x14ac:dyDescent="0.1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69"/>
    </row>
    <row r="107" spans="2:16" x14ac:dyDescent="0.1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69"/>
    </row>
    <row r="108" spans="2:16" x14ac:dyDescent="0.1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69"/>
    </row>
    <row r="109" spans="2:16" x14ac:dyDescent="0.1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69"/>
    </row>
    <row r="110" spans="2:16" x14ac:dyDescent="0.1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69"/>
    </row>
    <row r="111" spans="2:16" x14ac:dyDescent="0.1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69"/>
    </row>
    <row r="112" spans="2:16" x14ac:dyDescent="0.1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69"/>
    </row>
    <row r="113" spans="2:16" x14ac:dyDescent="0.1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69"/>
    </row>
    <row r="114" spans="2:16" x14ac:dyDescent="0.1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69"/>
    </row>
    <row r="115" spans="2:16" x14ac:dyDescent="0.1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69"/>
    </row>
    <row r="116" spans="2:16" x14ac:dyDescent="0.1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69"/>
    </row>
    <row r="117" spans="2:16" x14ac:dyDescent="0.1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69"/>
    </row>
    <row r="118" spans="2:16" x14ac:dyDescent="0.1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69"/>
    </row>
    <row r="119" spans="2:16" x14ac:dyDescent="0.1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69"/>
    </row>
    <row r="120" spans="2:16" x14ac:dyDescent="0.1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69"/>
    </row>
    <row r="121" spans="2:16" x14ac:dyDescent="0.1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69"/>
    </row>
    <row r="122" spans="2:16" x14ac:dyDescent="0.1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69"/>
    </row>
    <row r="123" spans="2:16" x14ac:dyDescent="0.1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69"/>
    </row>
    <row r="124" spans="2:16" x14ac:dyDescent="0.1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69"/>
    </row>
    <row r="125" spans="2:16" x14ac:dyDescent="0.1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69"/>
    </row>
    <row r="126" spans="2:16" x14ac:dyDescent="0.1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69"/>
    </row>
    <row r="127" spans="2:16" x14ac:dyDescent="0.1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69"/>
    </row>
    <row r="128" spans="2:16" x14ac:dyDescent="0.1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69"/>
    </row>
    <row r="129" spans="2:16" x14ac:dyDescent="0.1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69"/>
    </row>
    <row r="130" spans="2:16" x14ac:dyDescent="0.1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69"/>
    </row>
    <row r="131" spans="2:16" x14ac:dyDescent="0.1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69"/>
    </row>
    <row r="132" spans="2:16" x14ac:dyDescent="0.1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69"/>
    </row>
    <row r="133" spans="2:16" x14ac:dyDescent="0.1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69"/>
    </row>
    <row r="134" spans="2:16" x14ac:dyDescent="0.1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69"/>
    </row>
    <row r="135" spans="2:16" x14ac:dyDescent="0.1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69"/>
    </row>
    <row r="136" spans="2:16" x14ac:dyDescent="0.1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69"/>
    </row>
    <row r="137" spans="2:16" x14ac:dyDescent="0.1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69"/>
    </row>
    <row r="138" spans="2:16" x14ac:dyDescent="0.1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69"/>
    </row>
    <row r="139" spans="2:16" x14ac:dyDescent="0.1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69"/>
    </row>
    <row r="140" spans="2:16" x14ac:dyDescent="0.1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69"/>
    </row>
    <row r="141" spans="2:16" x14ac:dyDescent="0.1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69"/>
    </row>
    <row r="142" spans="2:16" x14ac:dyDescent="0.1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69"/>
    </row>
    <row r="143" spans="2:16" x14ac:dyDescent="0.1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69"/>
    </row>
    <row r="144" spans="2:16" x14ac:dyDescent="0.1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69"/>
    </row>
    <row r="145" spans="2:16" x14ac:dyDescent="0.1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69"/>
    </row>
    <row r="146" spans="2:16" x14ac:dyDescent="0.1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69"/>
    </row>
    <row r="147" spans="2:16" x14ac:dyDescent="0.1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69"/>
    </row>
    <row r="148" spans="2:16" x14ac:dyDescent="0.1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69"/>
    </row>
    <row r="149" spans="2:16" x14ac:dyDescent="0.1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69"/>
    </row>
    <row r="150" spans="2:16" x14ac:dyDescent="0.1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69"/>
    </row>
    <row r="151" spans="2:16" x14ac:dyDescent="0.1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69"/>
    </row>
    <row r="152" spans="2:16" x14ac:dyDescent="0.1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69"/>
    </row>
    <row r="153" spans="2:16" x14ac:dyDescent="0.1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69"/>
    </row>
    <row r="154" spans="2:16" x14ac:dyDescent="0.1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69"/>
    </row>
    <row r="155" spans="2:16" x14ac:dyDescent="0.1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69"/>
    </row>
    <row r="156" spans="2:16" x14ac:dyDescent="0.1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69"/>
    </row>
    <row r="157" spans="2:16" x14ac:dyDescent="0.1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69"/>
    </row>
    <row r="158" spans="2:16" x14ac:dyDescent="0.1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69"/>
    </row>
    <row r="159" spans="2:16" x14ac:dyDescent="0.1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69"/>
    </row>
    <row r="160" spans="2:16" x14ac:dyDescent="0.1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69"/>
    </row>
    <row r="161" spans="2:16" x14ac:dyDescent="0.1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69"/>
    </row>
    <row r="162" spans="2:16" x14ac:dyDescent="0.1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69"/>
    </row>
    <row r="163" spans="2:16" x14ac:dyDescent="0.1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69"/>
    </row>
    <row r="164" spans="2:16" x14ac:dyDescent="0.1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69"/>
    </row>
    <row r="165" spans="2:16" x14ac:dyDescent="0.1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69"/>
    </row>
    <row r="166" spans="2:16" x14ac:dyDescent="0.1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69"/>
    </row>
    <row r="167" spans="2:16" x14ac:dyDescent="0.1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69"/>
    </row>
    <row r="168" spans="2:16" x14ac:dyDescent="0.1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69"/>
    </row>
    <row r="169" spans="2:16" x14ac:dyDescent="0.1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69"/>
    </row>
    <row r="170" spans="2:16" x14ac:dyDescent="0.1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69"/>
    </row>
    <row r="171" spans="2:16" x14ac:dyDescent="0.1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69"/>
    </row>
    <row r="172" spans="2:16" x14ac:dyDescent="0.1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69"/>
    </row>
    <row r="173" spans="2:16" x14ac:dyDescent="0.1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69"/>
    </row>
    <row r="174" spans="2:16" x14ac:dyDescent="0.1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69"/>
    </row>
    <row r="175" spans="2:16" x14ac:dyDescent="0.1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69"/>
    </row>
    <row r="176" spans="2:16" x14ac:dyDescent="0.1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69"/>
    </row>
    <row r="177" spans="2:16" x14ac:dyDescent="0.1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69"/>
    </row>
    <row r="178" spans="2:16" x14ac:dyDescent="0.1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69"/>
    </row>
    <row r="179" spans="2:16" x14ac:dyDescent="0.1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69"/>
    </row>
    <row r="180" spans="2:16" x14ac:dyDescent="0.1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69"/>
    </row>
    <row r="181" spans="2:16" x14ac:dyDescent="0.1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69"/>
    </row>
    <row r="182" spans="2:16" x14ac:dyDescent="0.1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69"/>
    </row>
    <row r="183" spans="2:16" x14ac:dyDescent="0.1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69"/>
    </row>
    <row r="184" spans="2:16" x14ac:dyDescent="0.1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69"/>
    </row>
    <row r="185" spans="2:16" x14ac:dyDescent="0.1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69"/>
    </row>
    <row r="186" spans="2:16" x14ac:dyDescent="0.1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69"/>
    </row>
    <row r="187" spans="2:16" x14ac:dyDescent="0.1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69"/>
    </row>
    <row r="188" spans="2:16" x14ac:dyDescent="0.1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69"/>
    </row>
    <row r="189" spans="2:16" x14ac:dyDescent="0.1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69"/>
    </row>
    <row r="190" spans="2:16" x14ac:dyDescent="0.1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69"/>
    </row>
    <row r="191" spans="2:16" x14ac:dyDescent="0.1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69"/>
    </row>
    <row r="192" spans="2:16" x14ac:dyDescent="0.1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69"/>
    </row>
    <row r="193" spans="2:16" x14ac:dyDescent="0.1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69"/>
    </row>
    <row r="194" spans="2:16" x14ac:dyDescent="0.1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69"/>
    </row>
    <row r="195" spans="2:16" x14ac:dyDescent="0.1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69"/>
    </row>
    <row r="196" spans="2:16" x14ac:dyDescent="0.1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69"/>
    </row>
    <row r="197" spans="2:16" x14ac:dyDescent="0.1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69"/>
    </row>
    <row r="198" spans="2:16" x14ac:dyDescent="0.1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69"/>
    </row>
    <row r="199" spans="2:16" x14ac:dyDescent="0.1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69"/>
    </row>
    <row r="200" spans="2:16" x14ac:dyDescent="0.1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69"/>
    </row>
    <row r="201" spans="2:16" x14ac:dyDescent="0.1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69"/>
    </row>
    <row r="202" spans="2:16" x14ac:dyDescent="0.1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69"/>
    </row>
    <row r="203" spans="2:16" x14ac:dyDescent="0.1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69"/>
    </row>
    <row r="204" spans="2:16" x14ac:dyDescent="0.1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69"/>
    </row>
    <row r="205" spans="2:16" x14ac:dyDescent="0.1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69"/>
    </row>
    <row r="206" spans="2:16" x14ac:dyDescent="0.1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69"/>
    </row>
    <row r="207" spans="2:16" x14ac:dyDescent="0.1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69"/>
    </row>
    <row r="208" spans="2:16" x14ac:dyDescent="0.1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69"/>
    </row>
    <row r="209" spans="2:16" x14ac:dyDescent="0.1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69"/>
    </row>
    <row r="210" spans="2:16" x14ac:dyDescent="0.1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69"/>
    </row>
    <row r="211" spans="2:16" x14ac:dyDescent="0.1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69"/>
    </row>
    <row r="212" spans="2:16" x14ac:dyDescent="0.1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69"/>
    </row>
    <row r="213" spans="2:16" x14ac:dyDescent="0.1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69"/>
    </row>
    <row r="214" spans="2:16" x14ac:dyDescent="0.1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69"/>
    </row>
    <row r="215" spans="2:16" x14ac:dyDescent="0.1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69"/>
    </row>
    <row r="216" spans="2:16" x14ac:dyDescent="0.1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69"/>
    </row>
    <row r="217" spans="2:16" x14ac:dyDescent="0.1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69"/>
    </row>
    <row r="218" spans="2:16" x14ac:dyDescent="0.1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69"/>
    </row>
    <row r="219" spans="2:16" x14ac:dyDescent="0.1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69"/>
    </row>
    <row r="220" spans="2:16" x14ac:dyDescent="0.1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69"/>
    </row>
    <row r="221" spans="2:16" x14ac:dyDescent="0.1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69"/>
    </row>
    <row r="222" spans="2:16" x14ac:dyDescent="0.1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69"/>
    </row>
    <row r="223" spans="2:16" x14ac:dyDescent="0.1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69"/>
    </row>
    <row r="224" spans="2:16" x14ac:dyDescent="0.1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69"/>
    </row>
    <row r="225" spans="2:16" x14ac:dyDescent="0.1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69"/>
    </row>
    <row r="226" spans="2:16" x14ac:dyDescent="0.1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69"/>
    </row>
    <row r="227" spans="2:16" x14ac:dyDescent="0.1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69"/>
    </row>
    <row r="228" spans="2:16" x14ac:dyDescent="0.1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69"/>
    </row>
    <row r="229" spans="2:16" x14ac:dyDescent="0.1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69"/>
    </row>
    <row r="230" spans="2:16" x14ac:dyDescent="0.1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69"/>
    </row>
    <row r="231" spans="2:16" x14ac:dyDescent="0.1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69"/>
    </row>
    <row r="232" spans="2:16" x14ac:dyDescent="0.1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69"/>
    </row>
    <row r="233" spans="2:16" x14ac:dyDescent="0.1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69"/>
    </row>
    <row r="234" spans="2:16" x14ac:dyDescent="0.1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69"/>
    </row>
    <row r="235" spans="2:16" x14ac:dyDescent="0.1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69"/>
    </row>
    <row r="236" spans="2:16" x14ac:dyDescent="0.1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69"/>
    </row>
    <row r="237" spans="2:16" x14ac:dyDescent="0.1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69"/>
    </row>
    <row r="238" spans="2:16" x14ac:dyDescent="0.1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69"/>
    </row>
    <row r="239" spans="2:16" x14ac:dyDescent="0.1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69"/>
    </row>
    <row r="240" spans="2:16" x14ac:dyDescent="0.1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69"/>
    </row>
    <row r="241" spans="2:16" x14ac:dyDescent="0.1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69"/>
    </row>
    <row r="242" spans="2:16" x14ac:dyDescent="0.1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69"/>
    </row>
    <row r="243" spans="2:16" x14ac:dyDescent="0.1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69"/>
    </row>
    <row r="244" spans="2:16" x14ac:dyDescent="0.1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69"/>
    </row>
    <row r="245" spans="2:16" x14ac:dyDescent="0.1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69"/>
    </row>
    <row r="246" spans="2:16" x14ac:dyDescent="0.1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69"/>
    </row>
    <row r="247" spans="2:16" x14ac:dyDescent="0.1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69"/>
    </row>
    <row r="248" spans="2:16" x14ac:dyDescent="0.1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69"/>
    </row>
    <row r="249" spans="2:16" x14ac:dyDescent="0.1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69"/>
    </row>
    <row r="250" spans="2:16" x14ac:dyDescent="0.1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69"/>
    </row>
    <row r="251" spans="2:16" x14ac:dyDescent="0.1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69"/>
    </row>
    <row r="252" spans="2:16" x14ac:dyDescent="0.1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69"/>
    </row>
    <row r="253" spans="2:16" x14ac:dyDescent="0.1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69"/>
    </row>
    <row r="254" spans="2:16" x14ac:dyDescent="0.1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69"/>
    </row>
    <row r="255" spans="2:16" x14ac:dyDescent="0.1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69"/>
    </row>
    <row r="256" spans="2:16" x14ac:dyDescent="0.1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69"/>
    </row>
    <row r="257" spans="2:16" x14ac:dyDescent="0.1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69"/>
    </row>
    <row r="258" spans="2:16" x14ac:dyDescent="0.1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69"/>
    </row>
    <row r="259" spans="2:16" x14ac:dyDescent="0.1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69"/>
    </row>
    <row r="260" spans="2:16" x14ac:dyDescent="0.1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69"/>
    </row>
    <row r="261" spans="2:16" x14ac:dyDescent="0.1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69"/>
    </row>
    <row r="262" spans="2:16" x14ac:dyDescent="0.1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69"/>
    </row>
    <row r="263" spans="2:16" x14ac:dyDescent="0.1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69"/>
    </row>
    <row r="264" spans="2:16" x14ac:dyDescent="0.1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69"/>
    </row>
    <row r="265" spans="2:16" x14ac:dyDescent="0.1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69"/>
    </row>
    <row r="266" spans="2:16" x14ac:dyDescent="0.1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69"/>
    </row>
    <row r="267" spans="2:16" x14ac:dyDescent="0.1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69"/>
    </row>
    <row r="268" spans="2:16" x14ac:dyDescent="0.1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69"/>
    </row>
    <row r="269" spans="2:16" x14ac:dyDescent="0.1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69"/>
    </row>
    <row r="270" spans="2:16" x14ac:dyDescent="0.1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69"/>
    </row>
    <row r="271" spans="2:16" x14ac:dyDescent="0.1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69"/>
    </row>
    <row r="272" spans="2:16" x14ac:dyDescent="0.1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69"/>
    </row>
    <row r="273" spans="2:16" x14ac:dyDescent="0.1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69"/>
    </row>
    <row r="274" spans="2:16" x14ac:dyDescent="0.1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69"/>
    </row>
    <row r="275" spans="2:16" x14ac:dyDescent="0.1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69"/>
    </row>
    <row r="276" spans="2:16" x14ac:dyDescent="0.1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69"/>
    </row>
    <row r="277" spans="2:16" x14ac:dyDescent="0.1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69"/>
    </row>
    <row r="278" spans="2:16" x14ac:dyDescent="0.1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69"/>
    </row>
    <row r="279" spans="2:16" x14ac:dyDescent="0.1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69"/>
    </row>
    <row r="280" spans="2:16" x14ac:dyDescent="0.1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69"/>
    </row>
    <row r="281" spans="2:16" x14ac:dyDescent="0.1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69"/>
    </row>
    <row r="282" spans="2:16" x14ac:dyDescent="0.1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69"/>
    </row>
    <row r="283" spans="2:16" x14ac:dyDescent="0.1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69"/>
    </row>
    <row r="284" spans="2:16" x14ac:dyDescent="0.1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69"/>
    </row>
    <row r="285" spans="2:16" x14ac:dyDescent="0.1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69"/>
    </row>
    <row r="286" spans="2:16" x14ac:dyDescent="0.1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69"/>
    </row>
    <row r="287" spans="2:16" x14ac:dyDescent="0.1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69"/>
    </row>
    <row r="288" spans="2:16" x14ac:dyDescent="0.1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69"/>
    </row>
    <row r="289" spans="2:16" x14ac:dyDescent="0.1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69"/>
    </row>
    <row r="290" spans="2:16" x14ac:dyDescent="0.1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69"/>
    </row>
    <row r="291" spans="2:16" x14ac:dyDescent="0.1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69"/>
    </row>
    <row r="292" spans="2:16" x14ac:dyDescent="0.1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69"/>
    </row>
    <row r="293" spans="2:16" x14ac:dyDescent="0.1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69"/>
    </row>
    <row r="294" spans="2:16" x14ac:dyDescent="0.1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69"/>
    </row>
    <row r="295" spans="2:16" x14ac:dyDescent="0.1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69"/>
    </row>
    <row r="296" spans="2:16" x14ac:dyDescent="0.1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69"/>
    </row>
    <row r="297" spans="2:16" x14ac:dyDescent="0.1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69"/>
    </row>
    <row r="298" spans="2:16" x14ac:dyDescent="0.1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69"/>
    </row>
    <row r="299" spans="2:16" x14ac:dyDescent="0.1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69"/>
    </row>
    <row r="300" spans="2:16" x14ac:dyDescent="0.1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69"/>
    </row>
    <row r="301" spans="2:16" x14ac:dyDescent="0.1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69"/>
    </row>
    <row r="302" spans="2:16" x14ac:dyDescent="0.1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69"/>
    </row>
    <row r="303" spans="2:16" x14ac:dyDescent="0.1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69"/>
    </row>
    <row r="304" spans="2:16" x14ac:dyDescent="0.1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69"/>
    </row>
    <row r="305" spans="2:16" x14ac:dyDescent="0.1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69"/>
    </row>
    <row r="306" spans="2:16" x14ac:dyDescent="0.1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69"/>
    </row>
    <row r="307" spans="2:16" x14ac:dyDescent="0.1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69"/>
    </row>
    <row r="308" spans="2:16" x14ac:dyDescent="0.1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69"/>
    </row>
    <row r="309" spans="2:16" x14ac:dyDescent="0.1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69"/>
    </row>
    <row r="310" spans="2:16" x14ac:dyDescent="0.1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69"/>
    </row>
    <row r="311" spans="2:16" x14ac:dyDescent="0.1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69"/>
    </row>
    <row r="312" spans="2:16" x14ac:dyDescent="0.1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69"/>
    </row>
    <row r="313" spans="2:16" x14ac:dyDescent="0.1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69"/>
    </row>
    <row r="314" spans="2:16" x14ac:dyDescent="0.1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69"/>
    </row>
    <row r="315" spans="2:16" x14ac:dyDescent="0.1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69"/>
    </row>
    <row r="316" spans="2:16" x14ac:dyDescent="0.1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69"/>
    </row>
    <row r="317" spans="2:16" x14ac:dyDescent="0.1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69"/>
    </row>
    <row r="318" spans="2:16" x14ac:dyDescent="0.1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69"/>
    </row>
    <row r="319" spans="2:16" x14ac:dyDescent="0.1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69"/>
    </row>
    <row r="320" spans="2:16" x14ac:dyDescent="0.1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69"/>
    </row>
    <row r="321" spans="2:16" x14ac:dyDescent="0.1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69"/>
    </row>
    <row r="322" spans="2:16" x14ac:dyDescent="0.1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69"/>
    </row>
    <row r="323" spans="2:16" x14ac:dyDescent="0.1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69"/>
    </row>
    <row r="324" spans="2:16" x14ac:dyDescent="0.1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69"/>
    </row>
    <row r="325" spans="2:16" x14ac:dyDescent="0.1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69"/>
    </row>
    <row r="326" spans="2:16" x14ac:dyDescent="0.1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69"/>
    </row>
    <row r="327" spans="2:16" x14ac:dyDescent="0.1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69"/>
    </row>
    <row r="328" spans="2:16" x14ac:dyDescent="0.1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69"/>
    </row>
    <row r="329" spans="2:16" x14ac:dyDescent="0.1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69"/>
    </row>
    <row r="330" spans="2:16" x14ac:dyDescent="0.1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69"/>
    </row>
    <row r="331" spans="2:16" x14ac:dyDescent="0.1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2:16" x14ac:dyDescent="0.1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2:16" x14ac:dyDescent="0.1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2:16" x14ac:dyDescent="0.1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2:16" x14ac:dyDescent="0.1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2:16" x14ac:dyDescent="0.1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2:16" x14ac:dyDescent="0.1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2:16" x14ac:dyDescent="0.1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2:16" x14ac:dyDescent="0.1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2:16" x14ac:dyDescent="0.1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2:16" x14ac:dyDescent="0.1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2:16" x14ac:dyDescent="0.1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2:16" x14ac:dyDescent="0.1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2:16" x14ac:dyDescent="0.1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2:16" x14ac:dyDescent="0.1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2:16" x14ac:dyDescent="0.1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2:16" x14ac:dyDescent="0.1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2:16" x14ac:dyDescent="0.1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2:16" x14ac:dyDescent="0.1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2:16" x14ac:dyDescent="0.1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2:16" x14ac:dyDescent="0.1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2:16" x14ac:dyDescent="0.1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2:16" x14ac:dyDescent="0.1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2:16" x14ac:dyDescent="0.1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2:16" x14ac:dyDescent="0.1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2:16" x14ac:dyDescent="0.1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2:16" x14ac:dyDescent="0.1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2:16" x14ac:dyDescent="0.1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2:16" x14ac:dyDescent="0.1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2:16" x14ac:dyDescent="0.1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2:16" x14ac:dyDescent="0.1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2:16" x14ac:dyDescent="0.1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2:16" x14ac:dyDescent="0.1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2:16" x14ac:dyDescent="0.1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2:16" x14ac:dyDescent="0.1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2:16" x14ac:dyDescent="0.1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2:16" x14ac:dyDescent="0.1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2:16" x14ac:dyDescent="0.1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2:16" x14ac:dyDescent="0.1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2:16" x14ac:dyDescent="0.1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2:16" x14ac:dyDescent="0.1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2:16" x14ac:dyDescent="0.1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2:16" x14ac:dyDescent="0.1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2:16" x14ac:dyDescent="0.1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2:16" x14ac:dyDescent="0.1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2:16" x14ac:dyDescent="0.1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2:16" x14ac:dyDescent="0.1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2:16" x14ac:dyDescent="0.1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2:16" x14ac:dyDescent="0.1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2:16" x14ac:dyDescent="0.1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2:16" x14ac:dyDescent="0.1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2:16" x14ac:dyDescent="0.1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2:16" x14ac:dyDescent="0.1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2:16" x14ac:dyDescent="0.1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2:16" x14ac:dyDescent="0.1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2:16" x14ac:dyDescent="0.1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2:16" x14ac:dyDescent="0.1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2:16" x14ac:dyDescent="0.1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2:16" x14ac:dyDescent="0.1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2:16" x14ac:dyDescent="0.1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2:16" x14ac:dyDescent="0.1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2:16" x14ac:dyDescent="0.1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2:16" x14ac:dyDescent="0.1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2:16" x14ac:dyDescent="0.1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2:16" x14ac:dyDescent="0.1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2:16" x14ac:dyDescent="0.1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2:16" x14ac:dyDescent="0.1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2:16" x14ac:dyDescent="0.1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2:16" x14ac:dyDescent="0.1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2:16" x14ac:dyDescent="0.1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2:16" x14ac:dyDescent="0.1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2:16" x14ac:dyDescent="0.1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2:16" x14ac:dyDescent="0.1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2:16" x14ac:dyDescent="0.1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2:16" x14ac:dyDescent="0.1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2:16" x14ac:dyDescent="0.1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2:16" x14ac:dyDescent="0.1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2:16" x14ac:dyDescent="0.1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2:16" x14ac:dyDescent="0.1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2:16" x14ac:dyDescent="0.1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2:16" x14ac:dyDescent="0.1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2:16" x14ac:dyDescent="0.1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2:16" x14ac:dyDescent="0.1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2:16" x14ac:dyDescent="0.1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2:16" x14ac:dyDescent="0.1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2:16" x14ac:dyDescent="0.1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2:16" x14ac:dyDescent="0.1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2:16" x14ac:dyDescent="0.1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2:16" x14ac:dyDescent="0.1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2:16" x14ac:dyDescent="0.1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2:16" x14ac:dyDescent="0.1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2:16" x14ac:dyDescent="0.1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2:16" x14ac:dyDescent="0.1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2:16" x14ac:dyDescent="0.1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2:16" x14ac:dyDescent="0.1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2:16" x14ac:dyDescent="0.1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2:16" x14ac:dyDescent="0.1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2:16" x14ac:dyDescent="0.1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2:16" x14ac:dyDescent="0.1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2:16" x14ac:dyDescent="0.1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2:16" x14ac:dyDescent="0.1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2:16" x14ac:dyDescent="0.1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2:16" x14ac:dyDescent="0.1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2:16" x14ac:dyDescent="0.1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2:16" x14ac:dyDescent="0.1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2:16" x14ac:dyDescent="0.1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2:16" x14ac:dyDescent="0.1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2:16" x14ac:dyDescent="0.1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2:16" x14ac:dyDescent="0.1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2:16" x14ac:dyDescent="0.1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2:16" x14ac:dyDescent="0.1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2:16" x14ac:dyDescent="0.1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2:16" x14ac:dyDescent="0.1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2:16" x14ac:dyDescent="0.1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2:16" x14ac:dyDescent="0.1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2:16" x14ac:dyDescent="0.1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2:16" x14ac:dyDescent="0.1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2:16" x14ac:dyDescent="0.1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2:16" x14ac:dyDescent="0.1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2:16" x14ac:dyDescent="0.1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2:16" x14ac:dyDescent="0.1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2:16" x14ac:dyDescent="0.1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2:16" x14ac:dyDescent="0.1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2:16" x14ac:dyDescent="0.1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2:16" x14ac:dyDescent="0.1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2:16" x14ac:dyDescent="0.1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2:16" x14ac:dyDescent="0.1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2:16" x14ac:dyDescent="0.1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2:16" x14ac:dyDescent="0.1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2:16" x14ac:dyDescent="0.1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2:16" x14ac:dyDescent="0.1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2:16" x14ac:dyDescent="0.1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2:16" x14ac:dyDescent="0.1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2:16" x14ac:dyDescent="0.1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2:16" x14ac:dyDescent="0.1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2:16" x14ac:dyDescent="0.1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2:16" x14ac:dyDescent="0.1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2:16" x14ac:dyDescent="0.1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2:16" x14ac:dyDescent="0.1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2:16" x14ac:dyDescent="0.1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2:16" x14ac:dyDescent="0.1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2:16" x14ac:dyDescent="0.1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2:16" x14ac:dyDescent="0.1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2:16" x14ac:dyDescent="0.1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2:16" x14ac:dyDescent="0.1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2:16" x14ac:dyDescent="0.1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2:16" x14ac:dyDescent="0.1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2:16" x14ac:dyDescent="0.1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2:16" x14ac:dyDescent="0.1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2:16" x14ac:dyDescent="0.1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2:16" x14ac:dyDescent="0.1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2:16" x14ac:dyDescent="0.1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2:16" x14ac:dyDescent="0.1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2:16" x14ac:dyDescent="0.1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2:16" x14ac:dyDescent="0.1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2:16" x14ac:dyDescent="0.1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2:16" x14ac:dyDescent="0.1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2:16" x14ac:dyDescent="0.1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2:16" x14ac:dyDescent="0.1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2:16" x14ac:dyDescent="0.1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2:16" x14ac:dyDescent="0.1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2:16" x14ac:dyDescent="0.1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2:16" x14ac:dyDescent="0.1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2:16" x14ac:dyDescent="0.1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2:16" x14ac:dyDescent="0.1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2:16" x14ac:dyDescent="0.1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2:16" x14ac:dyDescent="0.1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2:16" x14ac:dyDescent="0.1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2:16" x14ac:dyDescent="0.1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2:16" x14ac:dyDescent="0.1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2:16" x14ac:dyDescent="0.1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2:16" x14ac:dyDescent="0.1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2:16" x14ac:dyDescent="0.1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2:16" x14ac:dyDescent="0.1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2:16" x14ac:dyDescent="0.1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2:16" x14ac:dyDescent="0.1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2:16" x14ac:dyDescent="0.1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2:16" x14ac:dyDescent="0.1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2:16" x14ac:dyDescent="0.1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2:16" x14ac:dyDescent="0.1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2:16" x14ac:dyDescent="0.1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2:16" x14ac:dyDescent="0.1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2:16" x14ac:dyDescent="0.1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2:16" x14ac:dyDescent="0.1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2:16" x14ac:dyDescent="0.1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2:16" x14ac:dyDescent="0.1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2:16" x14ac:dyDescent="0.1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2:16" x14ac:dyDescent="0.1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2:16" x14ac:dyDescent="0.1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2:16" x14ac:dyDescent="0.1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2:16" x14ac:dyDescent="0.1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2:16" x14ac:dyDescent="0.1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</row>
    <row r="523" spans="2:16" x14ac:dyDescent="0.1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</row>
    <row r="524" spans="2:16" x14ac:dyDescent="0.1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</row>
    <row r="525" spans="2:16" x14ac:dyDescent="0.1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</row>
    <row r="526" spans="2:16" x14ac:dyDescent="0.1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</row>
    <row r="527" spans="2:16" x14ac:dyDescent="0.1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</row>
    <row r="528" spans="2:16" x14ac:dyDescent="0.1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</row>
    <row r="529" spans="2:16" x14ac:dyDescent="0.1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</row>
    <row r="530" spans="2:16" x14ac:dyDescent="0.1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</row>
    <row r="531" spans="2:16" x14ac:dyDescent="0.1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</row>
    <row r="532" spans="2:16" x14ac:dyDescent="0.1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</row>
    <row r="533" spans="2:16" x14ac:dyDescent="0.1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</row>
    <row r="534" spans="2:16" x14ac:dyDescent="0.1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</row>
    <row r="535" spans="2:16" x14ac:dyDescent="0.1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</row>
    <row r="536" spans="2:16" x14ac:dyDescent="0.1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</row>
    <row r="537" spans="2:16" x14ac:dyDescent="0.1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</row>
    <row r="538" spans="2:16" x14ac:dyDescent="0.1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</row>
    <row r="539" spans="2:16" x14ac:dyDescent="0.1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</row>
    <row r="540" spans="2:16" x14ac:dyDescent="0.1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</row>
    <row r="541" spans="2:16" x14ac:dyDescent="0.1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</row>
    <row r="542" spans="2:16" x14ac:dyDescent="0.1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</row>
    <row r="543" spans="2:16" x14ac:dyDescent="0.1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</row>
    <row r="544" spans="2:16" x14ac:dyDescent="0.1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</row>
    <row r="545" spans="2:16" x14ac:dyDescent="0.1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</row>
    <row r="546" spans="2:16" x14ac:dyDescent="0.1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</row>
    <row r="547" spans="2:16" x14ac:dyDescent="0.1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</row>
    <row r="548" spans="2:16" x14ac:dyDescent="0.1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</row>
    <row r="549" spans="2:16" x14ac:dyDescent="0.1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</row>
    <row r="550" spans="2:16" x14ac:dyDescent="0.1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</row>
    <row r="551" spans="2:16" x14ac:dyDescent="0.1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</row>
    <row r="552" spans="2:16" x14ac:dyDescent="0.1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</row>
    <row r="553" spans="2:16" x14ac:dyDescent="0.1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</row>
    <row r="554" spans="2:16" x14ac:dyDescent="0.1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</row>
    <row r="555" spans="2:16" x14ac:dyDescent="0.1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</row>
    <row r="556" spans="2:16" x14ac:dyDescent="0.1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</row>
    <row r="557" spans="2:16" x14ac:dyDescent="0.1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</row>
    <row r="558" spans="2:16" x14ac:dyDescent="0.1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</row>
    <row r="559" spans="2:16" x14ac:dyDescent="0.1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</row>
    <row r="560" spans="2:16" x14ac:dyDescent="0.1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</row>
    <row r="561" spans="2:16" x14ac:dyDescent="0.1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</row>
    <row r="562" spans="2:16" x14ac:dyDescent="0.1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</row>
    <row r="563" spans="2:16" x14ac:dyDescent="0.1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</row>
    <row r="564" spans="2:16" x14ac:dyDescent="0.1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</row>
    <row r="565" spans="2:16" x14ac:dyDescent="0.1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</row>
    <row r="566" spans="2:16" x14ac:dyDescent="0.1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</row>
    <row r="567" spans="2:16" x14ac:dyDescent="0.1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</row>
    <row r="568" spans="2:16" x14ac:dyDescent="0.1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</row>
    <row r="569" spans="2:16" x14ac:dyDescent="0.1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</row>
    <row r="570" spans="2:16" x14ac:dyDescent="0.1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</row>
    <row r="571" spans="2:16" x14ac:dyDescent="0.1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</row>
    <row r="572" spans="2:16" x14ac:dyDescent="0.1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</row>
    <row r="573" spans="2:16" x14ac:dyDescent="0.1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</row>
    <row r="574" spans="2:16" x14ac:dyDescent="0.1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</row>
    <row r="575" spans="2:16" x14ac:dyDescent="0.1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</row>
    <row r="576" spans="2:16" x14ac:dyDescent="0.1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</row>
    <row r="577" spans="2:16" x14ac:dyDescent="0.1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</row>
    <row r="578" spans="2:16" x14ac:dyDescent="0.1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</row>
    <row r="579" spans="2:16" x14ac:dyDescent="0.1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</row>
    <row r="580" spans="2:16" x14ac:dyDescent="0.1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</row>
    <row r="581" spans="2:16" x14ac:dyDescent="0.1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</row>
    <row r="582" spans="2:16" x14ac:dyDescent="0.1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</row>
    <row r="583" spans="2:16" x14ac:dyDescent="0.1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</row>
    <row r="584" spans="2:16" x14ac:dyDescent="0.1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</row>
    <row r="585" spans="2:16" x14ac:dyDescent="0.1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</row>
    <row r="586" spans="2:16" x14ac:dyDescent="0.1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</row>
    <row r="587" spans="2:16" x14ac:dyDescent="0.1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</row>
    <row r="588" spans="2:16" x14ac:dyDescent="0.1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</row>
    <row r="589" spans="2:16" x14ac:dyDescent="0.1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</row>
    <row r="590" spans="2:16" x14ac:dyDescent="0.1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</row>
    <row r="591" spans="2:16" x14ac:dyDescent="0.1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</row>
    <row r="592" spans="2:16" x14ac:dyDescent="0.1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</row>
    <row r="593" spans="2:16" x14ac:dyDescent="0.1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</row>
    <row r="594" spans="2:16" x14ac:dyDescent="0.1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</row>
    <row r="595" spans="2:16" x14ac:dyDescent="0.1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</row>
    <row r="596" spans="2:16" x14ac:dyDescent="0.1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</row>
    <row r="597" spans="2:16" x14ac:dyDescent="0.1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</row>
    <row r="598" spans="2:16" x14ac:dyDescent="0.1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</row>
    <row r="599" spans="2:16" x14ac:dyDescent="0.1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</row>
    <row r="600" spans="2:16" x14ac:dyDescent="0.1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</row>
    <row r="601" spans="2:16" x14ac:dyDescent="0.1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</row>
    <row r="602" spans="2:16" x14ac:dyDescent="0.1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</row>
    <row r="603" spans="2:16" x14ac:dyDescent="0.1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</row>
    <row r="604" spans="2:16" x14ac:dyDescent="0.1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</row>
    <row r="605" spans="2:16" x14ac:dyDescent="0.1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</row>
    <row r="606" spans="2:16" x14ac:dyDescent="0.1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</row>
    <row r="607" spans="2:16" x14ac:dyDescent="0.1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</row>
    <row r="608" spans="2:16" x14ac:dyDescent="0.1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</row>
    <row r="609" spans="2:16" x14ac:dyDescent="0.1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</row>
    <row r="610" spans="2:16" x14ac:dyDescent="0.1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</row>
    <row r="611" spans="2:16" x14ac:dyDescent="0.1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</row>
    <row r="612" spans="2:16" x14ac:dyDescent="0.1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</row>
    <row r="613" spans="2:16" x14ac:dyDescent="0.1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</row>
    <row r="614" spans="2:16" x14ac:dyDescent="0.1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</row>
    <row r="615" spans="2:16" x14ac:dyDescent="0.1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</row>
    <row r="616" spans="2:16" x14ac:dyDescent="0.1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</row>
    <row r="617" spans="2:16" x14ac:dyDescent="0.1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</row>
    <row r="618" spans="2:16" x14ac:dyDescent="0.1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</row>
    <row r="619" spans="2:16" x14ac:dyDescent="0.1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</row>
    <row r="620" spans="2:16" x14ac:dyDescent="0.1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</row>
    <row r="621" spans="2:16" x14ac:dyDescent="0.1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</row>
    <row r="622" spans="2:16" x14ac:dyDescent="0.1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</row>
    <row r="623" spans="2:16" x14ac:dyDescent="0.1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</row>
    <row r="624" spans="2:16" x14ac:dyDescent="0.1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</row>
    <row r="625" spans="2:16" x14ac:dyDescent="0.1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</row>
    <row r="626" spans="2:16" x14ac:dyDescent="0.1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</row>
    <row r="627" spans="2:16" x14ac:dyDescent="0.1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</row>
    <row r="628" spans="2:16" x14ac:dyDescent="0.1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</row>
    <row r="629" spans="2:16" x14ac:dyDescent="0.1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</row>
    <row r="630" spans="2:16" x14ac:dyDescent="0.1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</row>
    <row r="631" spans="2:16" x14ac:dyDescent="0.1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</row>
    <row r="632" spans="2:16" x14ac:dyDescent="0.1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</row>
    <row r="633" spans="2:16" x14ac:dyDescent="0.1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</row>
    <row r="634" spans="2:16" x14ac:dyDescent="0.1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</row>
    <row r="635" spans="2:16" x14ac:dyDescent="0.1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</row>
    <row r="636" spans="2:16" x14ac:dyDescent="0.1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</row>
    <row r="637" spans="2:16" x14ac:dyDescent="0.1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</row>
    <row r="638" spans="2:16" x14ac:dyDescent="0.1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</row>
    <row r="639" spans="2:16" x14ac:dyDescent="0.1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</row>
    <row r="640" spans="2:16" x14ac:dyDescent="0.1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</row>
    <row r="641" spans="2:16" x14ac:dyDescent="0.1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</row>
    <row r="642" spans="2:16" x14ac:dyDescent="0.1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</row>
    <row r="643" spans="2:16" x14ac:dyDescent="0.1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</row>
    <row r="644" spans="2:16" x14ac:dyDescent="0.1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</row>
    <row r="645" spans="2:16" x14ac:dyDescent="0.1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</row>
    <row r="646" spans="2:16" x14ac:dyDescent="0.1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</row>
    <row r="647" spans="2:16" x14ac:dyDescent="0.1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</row>
    <row r="648" spans="2:16" x14ac:dyDescent="0.1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</row>
    <row r="649" spans="2:16" x14ac:dyDescent="0.1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</row>
    <row r="650" spans="2:16" x14ac:dyDescent="0.1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</row>
    <row r="651" spans="2:16" x14ac:dyDescent="0.1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</row>
    <row r="652" spans="2:16" x14ac:dyDescent="0.1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</row>
    <row r="653" spans="2:16" x14ac:dyDescent="0.1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</row>
    <row r="654" spans="2:16" x14ac:dyDescent="0.1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</row>
    <row r="655" spans="2:16" x14ac:dyDescent="0.1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</row>
    <row r="656" spans="2:16" x14ac:dyDescent="0.1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</row>
    <row r="657" spans="2:16" x14ac:dyDescent="0.1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</row>
    <row r="658" spans="2:16" x14ac:dyDescent="0.1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</row>
    <row r="659" spans="2:16" x14ac:dyDescent="0.1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</row>
    <row r="660" spans="2:16" x14ac:dyDescent="0.1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</row>
    <row r="661" spans="2:16" x14ac:dyDescent="0.1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</row>
    <row r="662" spans="2:16" x14ac:dyDescent="0.1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</row>
    <row r="663" spans="2:16" x14ac:dyDescent="0.1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</row>
    <row r="664" spans="2:16" x14ac:dyDescent="0.1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</row>
    <row r="665" spans="2:16" x14ac:dyDescent="0.1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</row>
    <row r="666" spans="2:16" x14ac:dyDescent="0.1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</row>
    <row r="667" spans="2:16" x14ac:dyDescent="0.1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</row>
    <row r="668" spans="2:16" x14ac:dyDescent="0.1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</row>
    <row r="669" spans="2:16" x14ac:dyDescent="0.1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</row>
    <row r="670" spans="2:16" x14ac:dyDescent="0.1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</row>
    <row r="671" spans="2:16" x14ac:dyDescent="0.1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</row>
    <row r="672" spans="2:16" x14ac:dyDescent="0.1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</row>
    <row r="673" spans="2:16" x14ac:dyDescent="0.1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</row>
    <row r="674" spans="2:16" x14ac:dyDescent="0.1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</row>
    <row r="675" spans="2:16" x14ac:dyDescent="0.1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</row>
    <row r="676" spans="2:16" x14ac:dyDescent="0.1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</row>
    <row r="677" spans="2:16" x14ac:dyDescent="0.1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</row>
    <row r="678" spans="2:16" x14ac:dyDescent="0.1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</row>
    <row r="679" spans="2:16" x14ac:dyDescent="0.1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</row>
    <row r="680" spans="2:16" x14ac:dyDescent="0.1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</row>
    <row r="681" spans="2:16" x14ac:dyDescent="0.1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</row>
    <row r="682" spans="2:16" x14ac:dyDescent="0.1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</row>
    <row r="683" spans="2:16" x14ac:dyDescent="0.1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</row>
    <row r="684" spans="2:16" x14ac:dyDescent="0.1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</row>
    <row r="685" spans="2:16" x14ac:dyDescent="0.1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</row>
    <row r="686" spans="2:16" x14ac:dyDescent="0.1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</row>
    <row r="687" spans="2:16" x14ac:dyDescent="0.1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</row>
    <row r="688" spans="2:16" x14ac:dyDescent="0.1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</row>
    <row r="689" spans="2:16" x14ac:dyDescent="0.1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</row>
    <row r="690" spans="2:16" x14ac:dyDescent="0.1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</row>
    <row r="691" spans="2:16" x14ac:dyDescent="0.1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</row>
    <row r="692" spans="2:16" x14ac:dyDescent="0.1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</row>
    <row r="693" spans="2:16" x14ac:dyDescent="0.1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</row>
    <row r="694" spans="2:16" x14ac:dyDescent="0.1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</row>
    <row r="695" spans="2:16" x14ac:dyDescent="0.1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</row>
    <row r="696" spans="2:16" x14ac:dyDescent="0.1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</row>
    <row r="697" spans="2:16" x14ac:dyDescent="0.1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</row>
    <row r="698" spans="2:16" x14ac:dyDescent="0.1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</row>
    <row r="699" spans="2:16" x14ac:dyDescent="0.1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</row>
    <row r="700" spans="2:16" x14ac:dyDescent="0.1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</row>
    <row r="701" spans="2:16" x14ac:dyDescent="0.1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</row>
    <row r="702" spans="2:16" x14ac:dyDescent="0.1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</row>
    <row r="703" spans="2:16" x14ac:dyDescent="0.1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</row>
    <row r="704" spans="2:16" x14ac:dyDescent="0.1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</row>
    <row r="705" spans="2:16" x14ac:dyDescent="0.1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</row>
    <row r="706" spans="2:16" x14ac:dyDescent="0.1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</row>
    <row r="707" spans="2:16" x14ac:dyDescent="0.1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</row>
    <row r="708" spans="2:16" x14ac:dyDescent="0.1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</row>
    <row r="709" spans="2:16" x14ac:dyDescent="0.1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</row>
    <row r="710" spans="2:16" x14ac:dyDescent="0.1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</row>
    <row r="711" spans="2:16" x14ac:dyDescent="0.1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</row>
    <row r="712" spans="2:16" x14ac:dyDescent="0.1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</row>
    <row r="713" spans="2:16" x14ac:dyDescent="0.1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</row>
    <row r="714" spans="2:16" x14ac:dyDescent="0.1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</row>
    <row r="715" spans="2:16" x14ac:dyDescent="0.1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</row>
    <row r="716" spans="2:16" x14ac:dyDescent="0.1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</row>
    <row r="717" spans="2:16" x14ac:dyDescent="0.1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</row>
    <row r="718" spans="2:16" x14ac:dyDescent="0.1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</row>
    <row r="719" spans="2:16" x14ac:dyDescent="0.1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</row>
    <row r="720" spans="2:16" x14ac:dyDescent="0.1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</row>
    <row r="721" spans="2:16" x14ac:dyDescent="0.1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</row>
    <row r="722" spans="2:16" x14ac:dyDescent="0.1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</row>
    <row r="723" spans="2:16" x14ac:dyDescent="0.1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</row>
    <row r="724" spans="2:16" x14ac:dyDescent="0.1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</row>
    <row r="725" spans="2:16" x14ac:dyDescent="0.1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</row>
    <row r="726" spans="2:16" x14ac:dyDescent="0.1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</row>
    <row r="727" spans="2:16" x14ac:dyDescent="0.1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</row>
    <row r="728" spans="2:16" x14ac:dyDescent="0.1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</row>
    <row r="729" spans="2:16" x14ac:dyDescent="0.1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</row>
    <row r="730" spans="2:16" x14ac:dyDescent="0.1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</row>
    <row r="731" spans="2:16" x14ac:dyDescent="0.1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</row>
    <row r="732" spans="2:16" x14ac:dyDescent="0.1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</row>
    <row r="733" spans="2:16" x14ac:dyDescent="0.1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</row>
    <row r="734" spans="2:16" x14ac:dyDescent="0.1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</row>
    <row r="735" spans="2:16" x14ac:dyDescent="0.1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</row>
    <row r="736" spans="2:16" x14ac:dyDescent="0.1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</row>
    <row r="737" spans="2:16" x14ac:dyDescent="0.1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</row>
    <row r="738" spans="2:16" x14ac:dyDescent="0.1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</row>
    <row r="739" spans="2:16" x14ac:dyDescent="0.1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</row>
    <row r="740" spans="2:16" x14ac:dyDescent="0.1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</row>
    <row r="741" spans="2:16" x14ac:dyDescent="0.1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</row>
    <row r="742" spans="2:16" x14ac:dyDescent="0.1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</row>
    <row r="743" spans="2:16" x14ac:dyDescent="0.1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</row>
    <row r="744" spans="2:16" x14ac:dyDescent="0.1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</row>
    <row r="745" spans="2:16" x14ac:dyDescent="0.1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</row>
    <row r="746" spans="2:16" x14ac:dyDescent="0.1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</row>
    <row r="747" spans="2:16" x14ac:dyDescent="0.1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</row>
    <row r="748" spans="2:16" x14ac:dyDescent="0.1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</row>
    <row r="749" spans="2:16" x14ac:dyDescent="0.1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</row>
    <row r="750" spans="2:16" x14ac:dyDescent="0.1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</row>
    <row r="751" spans="2:16" x14ac:dyDescent="0.1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</row>
    <row r="752" spans="2:16" x14ac:dyDescent="0.1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</row>
    <row r="753" spans="2:16" x14ac:dyDescent="0.1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</row>
    <row r="754" spans="2:16" x14ac:dyDescent="0.1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</row>
    <row r="755" spans="2:16" x14ac:dyDescent="0.1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</row>
    <row r="756" spans="2:16" x14ac:dyDescent="0.1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</row>
    <row r="757" spans="2:16" x14ac:dyDescent="0.1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</row>
    <row r="758" spans="2:16" x14ac:dyDescent="0.1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</row>
    <row r="759" spans="2:16" x14ac:dyDescent="0.1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</row>
    <row r="760" spans="2:16" x14ac:dyDescent="0.1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</row>
    <row r="761" spans="2:16" x14ac:dyDescent="0.1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</row>
    <row r="762" spans="2:16" x14ac:dyDescent="0.1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</row>
    <row r="763" spans="2:16" x14ac:dyDescent="0.1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</row>
    <row r="764" spans="2:16" x14ac:dyDescent="0.1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</row>
    <row r="765" spans="2:16" x14ac:dyDescent="0.1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</row>
    <row r="766" spans="2:16" x14ac:dyDescent="0.1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</row>
    <row r="767" spans="2:16" x14ac:dyDescent="0.1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</row>
    <row r="768" spans="2:16" x14ac:dyDescent="0.1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</row>
    <row r="769" spans="2:16" x14ac:dyDescent="0.1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</row>
    <row r="770" spans="2:16" x14ac:dyDescent="0.1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</row>
    <row r="771" spans="2:16" x14ac:dyDescent="0.1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</row>
    <row r="772" spans="2:16" x14ac:dyDescent="0.1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</row>
    <row r="773" spans="2:16" x14ac:dyDescent="0.1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</row>
    <row r="774" spans="2:16" x14ac:dyDescent="0.1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</row>
    <row r="775" spans="2:16" x14ac:dyDescent="0.1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</row>
    <row r="776" spans="2:16" x14ac:dyDescent="0.1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</row>
    <row r="777" spans="2:16" x14ac:dyDescent="0.1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</row>
    <row r="778" spans="2:16" x14ac:dyDescent="0.1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</row>
    <row r="779" spans="2:16" x14ac:dyDescent="0.1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</row>
    <row r="780" spans="2:16" x14ac:dyDescent="0.1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</row>
    <row r="781" spans="2:16" x14ac:dyDescent="0.1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</row>
    <row r="782" spans="2:16" x14ac:dyDescent="0.1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</row>
    <row r="783" spans="2:16" x14ac:dyDescent="0.1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</row>
    <row r="784" spans="2:16" x14ac:dyDescent="0.1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</row>
    <row r="785" spans="2:16" x14ac:dyDescent="0.1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</row>
    <row r="786" spans="2:16" x14ac:dyDescent="0.1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</row>
    <row r="787" spans="2:16" x14ac:dyDescent="0.1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</row>
    <row r="788" spans="2:16" x14ac:dyDescent="0.1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</row>
    <row r="789" spans="2:16" x14ac:dyDescent="0.1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</row>
    <row r="790" spans="2:16" x14ac:dyDescent="0.1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</row>
    <row r="791" spans="2:16" x14ac:dyDescent="0.1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</row>
    <row r="792" spans="2:16" x14ac:dyDescent="0.1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</row>
    <row r="793" spans="2:16" x14ac:dyDescent="0.1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</row>
    <row r="794" spans="2:16" x14ac:dyDescent="0.1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</row>
    <row r="795" spans="2:16" x14ac:dyDescent="0.1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</row>
    <row r="796" spans="2:16" x14ac:dyDescent="0.1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</row>
    <row r="797" spans="2:16" x14ac:dyDescent="0.1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</row>
    <row r="798" spans="2:16" x14ac:dyDescent="0.1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</row>
    <row r="799" spans="2:16" x14ac:dyDescent="0.1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</row>
    <row r="800" spans="2:16" x14ac:dyDescent="0.1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</row>
    <row r="801" spans="2:16" x14ac:dyDescent="0.1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</row>
    <row r="802" spans="2:16" x14ac:dyDescent="0.1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</row>
    <row r="803" spans="2:16" x14ac:dyDescent="0.1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</row>
    <row r="804" spans="2:16" x14ac:dyDescent="0.1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</row>
    <row r="805" spans="2:16" x14ac:dyDescent="0.1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</row>
    <row r="806" spans="2:16" x14ac:dyDescent="0.1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</row>
    <row r="807" spans="2:16" x14ac:dyDescent="0.1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</row>
    <row r="808" spans="2:16" x14ac:dyDescent="0.1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</row>
    <row r="809" spans="2:16" x14ac:dyDescent="0.1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</row>
    <row r="810" spans="2:16" x14ac:dyDescent="0.1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</row>
    <row r="811" spans="2:16" x14ac:dyDescent="0.1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</row>
    <row r="812" spans="2:16" x14ac:dyDescent="0.1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</row>
    <row r="813" spans="2:16" x14ac:dyDescent="0.1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</row>
    <row r="814" spans="2:16" x14ac:dyDescent="0.1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</row>
    <row r="815" spans="2:16" x14ac:dyDescent="0.1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</row>
    <row r="816" spans="2:16" x14ac:dyDescent="0.1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</row>
    <row r="817" spans="2:16" x14ac:dyDescent="0.1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</row>
    <row r="818" spans="2:16" x14ac:dyDescent="0.1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</row>
    <row r="819" spans="2:16" x14ac:dyDescent="0.1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</row>
    <row r="820" spans="2:16" x14ac:dyDescent="0.1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</row>
    <row r="821" spans="2:16" x14ac:dyDescent="0.1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</row>
    <row r="822" spans="2:16" x14ac:dyDescent="0.1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</row>
    <row r="823" spans="2:16" x14ac:dyDescent="0.1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</row>
    <row r="824" spans="2:16" x14ac:dyDescent="0.1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</row>
    <row r="825" spans="2:16" x14ac:dyDescent="0.1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</row>
    <row r="826" spans="2:16" x14ac:dyDescent="0.1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</row>
    <row r="827" spans="2:16" x14ac:dyDescent="0.1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</row>
    <row r="828" spans="2:16" x14ac:dyDescent="0.1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</row>
    <row r="829" spans="2:16" x14ac:dyDescent="0.1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</row>
    <row r="830" spans="2:16" x14ac:dyDescent="0.1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</row>
    <row r="831" spans="2:16" x14ac:dyDescent="0.1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</row>
    <row r="832" spans="2:16" x14ac:dyDescent="0.1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</row>
    <row r="833" spans="2:16" x14ac:dyDescent="0.1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</row>
    <row r="834" spans="2:16" x14ac:dyDescent="0.1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</row>
    <row r="835" spans="2:16" x14ac:dyDescent="0.1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</row>
    <row r="836" spans="2:16" x14ac:dyDescent="0.1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</row>
    <row r="837" spans="2:16" x14ac:dyDescent="0.1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</row>
    <row r="838" spans="2:16" x14ac:dyDescent="0.1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</row>
    <row r="839" spans="2:16" x14ac:dyDescent="0.1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</row>
    <row r="840" spans="2:16" x14ac:dyDescent="0.1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</row>
    <row r="841" spans="2:16" x14ac:dyDescent="0.1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</row>
    <row r="842" spans="2:16" x14ac:dyDescent="0.1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</row>
    <row r="843" spans="2:16" x14ac:dyDescent="0.1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</row>
    <row r="844" spans="2:16" x14ac:dyDescent="0.1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</row>
    <row r="845" spans="2:16" x14ac:dyDescent="0.1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</row>
    <row r="846" spans="2:16" x14ac:dyDescent="0.1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</row>
    <row r="847" spans="2:16" x14ac:dyDescent="0.1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</row>
    <row r="848" spans="2:16" x14ac:dyDescent="0.1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</row>
    <row r="849" spans="2:16" x14ac:dyDescent="0.1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</row>
    <row r="850" spans="2:16" x14ac:dyDescent="0.1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</row>
    <row r="851" spans="2:16" x14ac:dyDescent="0.1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</row>
    <row r="852" spans="2:16" x14ac:dyDescent="0.1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</row>
    <row r="853" spans="2:16" x14ac:dyDescent="0.1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</row>
    <row r="854" spans="2:16" x14ac:dyDescent="0.1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</row>
    <row r="855" spans="2:16" x14ac:dyDescent="0.1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</row>
    <row r="856" spans="2:16" x14ac:dyDescent="0.1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</row>
    <row r="857" spans="2:16" x14ac:dyDescent="0.1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</row>
    <row r="858" spans="2:16" x14ac:dyDescent="0.1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</row>
    <row r="859" spans="2:16" x14ac:dyDescent="0.1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</row>
    <row r="860" spans="2:16" x14ac:dyDescent="0.1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</row>
    <row r="861" spans="2:16" x14ac:dyDescent="0.1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</row>
    <row r="862" spans="2:16" x14ac:dyDescent="0.1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</row>
    <row r="863" spans="2:16" x14ac:dyDescent="0.1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</row>
    <row r="864" spans="2:16" x14ac:dyDescent="0.1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</row>
    <row r="865" spans="2:16" x14ac:dyDescent="0.1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</row>
    <row r="866" spans="2:16" x14ac:dyDescent="0.1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</row>
    <row r="867" spans="2:16" x14ac:dyDescent="0.1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</row>
    <row r="868" spans="2:16" x14ac:dyDescent="0.1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</row>
    <row r="869" spans="2:16" x14ac:dyDescent="0.1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</row>
    <row r="870" spans="2:16" x14ac:dyDescent="0.1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</row>
    <row r="871" spans="2:16" x14ac:dyDescent="0.1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</row>
    <row r="872" spans="2:16" x14ac:dyDescent="0.1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</row>
    <row r="873" spans="2:16" x14ac:dyDescent="0.1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</row>
    <row r="874" spans="2:16" x14ac:dyDescent="0.1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</row>
    <row r="875" spans="2:16" x14ac:dyDescent="0.1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</row>
    <row r="876" spans="2:16" x14ac:dyDescent="0.1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</row>
    <row r="877" spans="2:16" x14ac:dyDescent="0.1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</row>
    <row r="878" spans="2:16" x14ac:dyDescent="0.1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</row>
    <row r="879" spans="2:16" x14ac:dyDescent="0.1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</row>
    <row r="880" spans="2:16" x14ac:dyDescent="0.1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</row>
    <row r="881" spans="2:16" x14ac:dyDescent="0.1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</row>
    <row r="882" spans="2:16" x14ac:dyDescent="0.1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</row>
    <row r="883" spans="2:16" x14ac:dyDescent="0.1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</row>
    <row r="884" spans="2:16" x14ac:dyDescent="0.1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</row>
    <row r="885" spans="2:16" x14ac:dyDescent="0.15"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1"/>
      <c r="N885" s="11"/>
    </row>
  </sheetData>
  <mergeCells count="48">
    <mergeCell ref="E92:M92"/>
    <mergeCell ref="E93:M93"/>
    <mergeCell ref="E82:M84"/>
    <mergeCell ref="E44:M44"/>
    <mergeCell ref="C99:M100"/>
    <mergeCell ref="C87:M88"/>
    <mergeCell ref="E50:M50"/>
    <mergeCell ref="E51:M51"/>
    <mergeCell ref="E52:M56"/>
    <mergeCell ref="E57:M57"/>
    <mergeCell ref="E58:M58"/>
    <mergeCell ref="E64:M64"/>
    <mergeCell ref="E71:M71"/>
    <mergeCell ref="E72:M72"/>
    <mergeCell ref="E78:M78"/>
    <mergeCell ref="E79:M79"/>
    <mergeCell ref="E80:M80"/>
    <mergeCell ref="E81:M81"/>
    <mergeCell ref="E85:M85"/>
    <mergeCell ref="E86:M86"/>
    <mergeCell ref="E65:M65"/>
    <mergeCell ref="E43:M43"/>
    <mergeCell ref="E13:M14"/>
    <mergeCell ref="E16:M16"/>
    <mergeCell ref="E15:M15"/>
    <mergeCell ref="E22:M22"/>
    <mergeCell ref="E23:M23"/>
    <mergeCell ref="E37:M37"/>
    <mergeCell ref="E24:M28"/>
    <mergeCell ref="E29:M29"/>
    <mergeCell ref="E30:M30"/>
    <mergeCell ref="E36:M36"/>
    <mergeCell ref="E89:M89"/>
    <mergeCell ref="B12:B100"/>
    <mergeCell ref="C12:D12"/>
    <mergeCell ref="B11:N11"/>
    <mergeCell ref="B2:N2"/>
    <mergeCell ref="B3:N3"/>
    <mergeCell ref="B4:N4"/>
    <mergeCell ref="B5:N5"/>
    <mergeCell ref="M6:M7"/>
    <mergeCell ref="N12:N100"/>
    <mergeCell ref="C6:C7"/>
    <mergeCell ref="D6:G6"/>
    <mergeCell ref="H6:I6"/>
    <mergeCell ref="J6:L6"/>
    <mergeCell ref="N6:N7"/>
    <mergeCell ref="N8:N10"/>
  </mergeCells>
  <phoneticPr fontId="15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2609-9BE6-BC41-918A-C4500C9090FE}">
  <sheetPr>
    <tabColor rgb="FF00B0F0"/>
  </sheetPr>
  <dimension ref="B1:U99"/>
  <sheetViews>
    <sheetView tabSelected="1" topLeftCell="A2" zoomScale="50" zoomScaleNormal="85" workbookViewId="0">
      <selection activeCell="Q8" sqref="Q8"/>
    </sheetView>
  </sheetViews>
  <sheetFormatPr baseColWidth="10" defaultColWidth="8.83203125" defaultRowHeight="15" x14ac:dyDescent="0.2"/>
  <cols>
    <col min="2" max="14" width="20.5" style="1" customWidth="1"/>
    <col min="17" max="17" width="30" customWidth="1"/>
    <col min="18" max="18" width="12.83203125" customWidth="1"/>
    <col min="19" max="19" width="11.1640625" customWidth="1"/>
    <col min="20" max="20" width="15.83203125" customWidth="1"/>
    <col min="21" max="21" width="14.1640625" customWidth="1"/>
  </cols>
  <sheetData>
    <row r="1" spans="2:21" ht="16" thickBot="1" x14ac:dyDescent="0.25"/>
    <row r="2" spans="2:21" ht="20.25" customHeight="1" x14ac:dyDescent="0.2">
      <c r="B2" s="237" t="s">
        <v>0</v>
      </c>
      <c r="C2" s="238"/>
      <c r="D2" s="238"/>
      <c r="E2" s="238"/>
      <c r="F2" s="238"/>
      <c r="G2" s="238"/>
      <c r="H2" s="238"/>
      <c r="I2" s="238"/>
      <c r="J2" s="238"/>
      <c r="K2" s="238"/>
      <c r="L2" s="238"/>
      <c r="M2" s="238"/>
      <c r="N2" s="239"/>
    </row>
    <row r="3" spans="2:21" ht="20.25" customHeight="1" x14ac:dyDescent="0.2">
      <c r="B3" s="240" t="s">
        <v>1</v>
      </c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2"/>
    </row>
    <row r="4" spans="2:21" ht="20.25" customHeight="1" thickBot="1" x14ac:dyDescent="0.25">
      <c r="B4" s="243" t="s">
        <v>100</v>
      </c>
      <c r="C4" s="244"/>
      <c r="D4" s="244"/>
      <c r="E4" s="244"/>
      <c r="F4" s="244"/>
      <c r="G4" s="244"/>
      <c r="H4" s="244"/>
      <c r="I4" s="244"/>
      <c r="J4" s="244"/>
      <c r="K4" s="244"/>
      <c r="L4" s="244"/>
      <c r="M4" s="244"/>
      <c r="N4" s="245"/>
    </row>
    <row r="5" spans="2:21" ht="40" customHeight="1" thickBot="1" x14ac:dyDescent="0.25">
      <c r="B5" s="246" t="s">
        <v>107</v>
      </c>
      <c r="C5" s="247"/>
      <c r="D5" s="247"/>
      <c r="E5" s="247"/>
      <c r="F5" s="247"/>
      <c r="G5" s="247"/>
      <c r="H5" s="247"/>
      <c r="I5" s="247"/>
      <c r="J5" s="247"/>
      <c r="K5" s="247"/>
      <c r="L5" s="247"/>
      <c r="M5" s="247"/>
      <c r="N5" s="248"/>
    </row>
    <row r="6" spans="2:21" ht="44" customHeight="1" x14ac:dyDescent="0.2">
      <c r="B6" s="134" t="s">
        <v>13</v>
      </c>
      <c r="C6" s="326" t="s">
        <v>53</v>
      </c>
      <c r="D6" s="328" t="s">
        <v>14</v>
      </c>
      <c r="E6" s="328"/>
      <c r="F6" s="328"/>
      <c r="G6" s="328"/>
      <c r="H6" s="329" t="s">
        <v>15</v>
      </c>
      <c r="I6" s="329"/>
      <c r="J6" s="330" t="s">
        <v>16</v>
      </c>
      <c r="K6" s="330"/>
      <c r="L6" s="330"/>
      <c r="M6" s="249" t="s">
        <v>64</v>
      </c>
      <c r="N6" s="262" t="s">
        <v>37</v>
      </c>
    </row>
    <row r="7" spans="2:21" ht="40" customHeight="1" x14ac:dyDescent="0.2">
      <c r="B7" s="135" t="s">
        <v>2</v>
      </c>
      <c r="C7" s="327"/>
      <c r="D7" s="18" t="s">
        <v>55</v>
      </c>
      <c r="E7" s="19" t="s">
        <v>56</v>
      </c>
      <c r="F7" s="7" t="s">
        <v>57</v>
      </c>
      <c r="G7" s="20" t="s">
        <v>58</v>
      </c>
      <c r="H7" s="21" t="s">
        <v>59</v>
      </c>
      <c r="I7" s="22" t="s">
        <v>60</v>
      </c>
      <c r="J7" s="23" t="s">
        <v>61</v>
      </c>
      <c r="K7" s="6" t="s">
        <v>62</v>
      </c>
      <c r="L7" s="24" t="s">
        <v>63</v>
      </c>
      <c r="M7" s="250"/>
      <c r="N7" s="263"/>
    </row>
    <row r="8" spans="2:21" ht="40" customHeight="1" x14ac:dyDescent="0.2">
      <c r="B8" s="135" t="s">
        <v>3</v>
      </c>
      <c r="C8" s="47" t="s">
        <v>67</v>
      </c>
      <c r="D8" s="48" t="s">
        <v>80</v>
      </c>
      <c r="E8" s="48" t="s">
        <v>69</v>
      </c>
      <c r="F8" s="48" t="s">
        <v>89</v>
      </c>
      <c r="G8" s="48" t="s">
        <v>71</v>
      </c>
      <c r="H8" s="47" t="s">
        <v>38</v>
      </c>
      <c r="I8" s="47" t="s">
        <v>90</v>
      </c>
      <c r="J8" s="47" t="s">
        <v>91</v>
      </c>
      <c r="K8" s="47" t="s">
        <v>84</v>
      </c>
      <c r="L8" s="47" t="s">
        <v>85</v>
      </c>
      <c r="M8" s="47" t="s">
        <v>92</v>
      </c>
      <c r="N8" s="332" t="s">
        <v>108</v>
      </c>
    </row>
    <row r="9" spans="2:21" ht="40" customHeight="1" x14ac:dyDescent="0.2">
      <c r="B9" s="135" t="s">
        <v>39</v>
      </c>
      <c r="C9" s="195" t="s">
        <v>54</v>
      </c>
      <c r="D9" s="49" t="s">
        <v>41</v>
      </c>
      <c r="E9" s="49" t="s">
        <v>41</v>
      </c>
      <c r="F9" s="49" t="s">
        <v>42</v>
      </c>
      <c r="G9" s="49" t="s">
        <v>42</v>
      </c>
      <c r="H9" s="49" t="s">
        <v>41</v>
      </c>
      <c r="I9" s="49" t="s">
        <v>41</v>
      </c>
      <c r="J9" s="50" t="s">
        <v>65</v>
      </c>
      <c r="K9" s="49" t="s">
        <v>41</v>
      </c>
      <c r="L9" s="49" t="s">
        <v>40</v>
      </c>
      <c r="M9" s="50" t="s">
        <v>93</v>
      </c>
      <c r="N9" s="332"/>
    </row>
    <row r="10" spans="2:21" ht="56" customHeight="1" thickBot="1" x14ac:dyDescent="0.25">
      <c r="B10" s="136" t="s">
        <v>43</v>
      </c>
      <c r="C10" s="80" t="s">
        <v>103</v>
      </c>
      <c r="D10" s="81" t="s">
        <v>44</v>
      </c>
      <c r="E10" s="81" t="s">
        <v>44</v>
      </c>
      <c r="F10" s="81" t="s">
        <v>44</v>
      </c>
      <c r="G10" s="81" t="s">
        <v>44</v>
      </c>
      <c r="H10" s="81" t="s">
        <v>44</v>
      </c>
      <c r="I10" s="81" t="s">
        <v>44</v>
      </c>
      <c r="J10" s="80" t="s">
        <v>103</v>
      </c>
      <c r="K10" s="74" t="s">
        <v>44</v>
      </c>
      <c r="L10" s="80" t="s">
        <v>111</v>
      </c>
      <c r="M10" s="80" t="s">
        <v>111</v>
      </c>
      <c r="N10" s="333"/>
    </row>
    <row r="11" spans="2:21" ht="40" customHeight="1" thickBot="1" x14ac:dyDescent="0.25">
      <c r="B11" s="234" t="s">
        <v>105</v>
      </c>
      <c r="C11" s="235"/>
      <c r="D11" s="235"/>
      <c r="E11" s="235"/>
      <c r="F11" s="235"/>
      <c r="G11" s="235"/>
      <c r="H11" s="235"/>
      <c r="I11" s="235"/>
      <c r="J11" s="235"/>
      <c r="K11" s="235"/>
      <c r="L11" s="235"/>
      <c r="M11" s="235"/>
      <c r="N11" s="236"/>
      <c r="Q11" s="166"/>
      <c r="R11" s="158" t="s">
        <v>45</v>
      </c>
      <c r="S11" s="158" t="s">
        <v>46</v>
      </c>
      <c r="T11" s="159" t="s">
        <v>47</v>
      </c>
      <c r="U11" s="159" t="s">
        <v>48</v>
      </c>
    </row>
    <row r="12" spans="2:21" ht="20.25" customHeight="1" thickBot="1" x14ac:dyDescent="0.25">
      <c r="B12" s="310"/>
      <c r="C12" s="232" t="s">
        <v>4</v>
      </c>
      <c r="D12" s="233"/>
      <c r="E12" s="341" t="s">
        <v>28</v>
      </c>
      <c r="F12" s="28" t="s">
        <v>29</v>
      </c>
      <c r="G12" s="28" t="s">
        <v>30</v>
      </c>
      <c r="H12" s="28" t="s">
        <v>31</v>
      </c>
      <c r="I12" s="28" t="s">
        <v>32</v>
      </c>
      <c r="J12" s="28" t="s">
        <v>33</v>
      </c>
      <c r="K12" s="28" t="s">
        <v>34</v>
      </c>
      <c r="L12" s="29" t="s">
        <v>35</v>
      </c>
      <c r="M12" s="109" t="s">
        <v>36</v>
      </c>
      <c r="N12" s="229"/>
      <c r="Q12" s="160" t="s">
        <v>27</v>
      </c>
      <c r="R12" s="161">
        <v>44</v>
      </c>
      <c r="S12" s="161">
        <f>COUNTIF($B$13:$M$101,"Diagn. Per Imm. E Rad.")</f>
        <v>44</v>
      </c>
      <c r="T12" s="165">
        <v>50</v>
      </c>
      <c r="U12" s="161">
        <f>COUNTIF($B$15:$M$101,"ADI Diagn. Imm.")</f>
        <v>25</v>
      </c>
    </row>
    <row r="13" spans="2:21" ht="20.25" customHeight="1" x14ac:dyDescent="0.2">
      <c r="B13" s="311"/>
      <c r="C13" s="37" t="s">
        <v>8</v>
      </c>
      <c r="D13" s="38">
        <v>46296</v>
      </c>
      <c r="E13" s="342" t="s">
        <v>26</v>
      </c>
      <c r="F13" s="343" t="s">
        <v>26</v>
      </c>
      <c r="G13" s="123" t="s">
        <v>19</v>
      </c>
      <c r="H13" s="123" t="s">
        <v>19</v>
      </c>
      <c r="I13" s="123" t="s">
        <v>19</v>
      </c>
      <c r="J13" s="101"/>
      <c r="K13" s="72" t="s">
        <v>22</v>
      </c>
      <c r="L13" s="72" t="s">
        <v>22</v>
      </c>
      <c r="M13" s="125" t="s">
        <v>22</v>
      </c>
      <c r="N13" s="251"/>
      <c r="Q13" s="167" t="s">
        <v>24</v>
      </c>
      <c r="R13" s="161">
        <v>14</v>
      </c>
      <c r="S13" s="161">
        <f>COUNTIF($B$15:$M$101,"Mal. App. Locomotore")</f>
        <v>14</v>
      </c>
      <c r="T13" s="162"/>
      <c r="U13" s="162"/>
    </row>
    <row r="14" spans="2:21" ht="20.25" customHeight="1" x14ac:dyDescent="0.2">
      <c r="B14" s="311"/>
      <c r="C14" s="39" t="s">
        <v>9</v>
      </c>
      <c r="D14" s="40">
        <v>46297</v>
      </c>
      <c r="E14" s="344" t="s">
        <v>26</v>
      </c>
      <c r="F14" s="51" t="s">
        <v>26</v>
      </c>
      <c r="G14" s="63" t="s">
        <v>19</v>
      </c>
      <c r="H14" s="63" t="s">
        <v>19</v>
      </c>
      <c r="I14" s="63" t="s">
        <v>19</v>
      </c>
      <c r="J14" s="96"/>
      <c r="K14" s="54" t="s">
        <v>22</v>
      </c>
      <c r="L14" s="54" t="s">
        <v>22</v>
      </c>
      <c r="M14" s="120" t="s">
        <v>22</v>
      </c>
      <c r="N14" s="251"/>
      <c r="Q14" s="168" t="s">
        <v>17</v>
      </c>
      <c r="R14" s="161">
        <v>14</v>
      </c>
      <c r="S14" s="161">
        <f>COUNTIF($B$15:$M$101,"Fisiatria")</f>
        <v>14</v>
      </c>
      <c r="T14" s="162"/>
      <c r="U14" s="162"/>
    </row>
    <row r="15" spans="2:21" ht="20.25" customHeight="1" x14ac:dyDescent="0.2">
      <c r="B15" s="311"/>
      <c r="C15" s="41" t="s">
        <v>10</v>
      </c>
      <c r="D15" s="42">
        <v>46298</v>
      </c>
      <c r="E15" s="266"/>
      <c r="F15" s="267"/>
      <c r="G15" s="267"/>
      <c r="H15" s="267"/>
      <c r="I15" s="267"/>
      <c r="J15" s="267"/>
      <c r="K15" s="267"/>
      <c r="L15" s="267"/>
      <c r="M15" s="268"/>
      <c r="N15" s="251"/>
      <c r="Q15" s="169" t="s">
        <v>26</v>
      </c>
      <c r="R15" s="161">
        <v>7</v>
      </c>
      <c r="S15" s="161">
        <f>COUNTIF($B$13:$M$101,"Chir. Maxillo-Facc.")</f>
        <v>7</v>
      </c>
      <c r="T15" s="162"/>
      <c r="U15" s="162"/>
    </row>
    <row r="16" spans="2:21" ht="20.25" customHeight="1" x14ac:dyDescent="0.2">
      <c r="B16" s="311"/>
      <c r="C16" s="41" t="s">
        <v>11</v>
      </c>
      <c r="D16" s="42">
        <v>46299</v>
      </c>
      <c r="E16" s="275" t="s">
        <v>94</v>
      </c>
      <c r="F16" s="276"/>
      <c r="G16" s="276"/>
      <c r="H16" s="276"/>
      <c r="I16" s="276"/>
      <c r="J16" s="276"/>
      <c r="K16" s="276"/>
      <c r="L16" s="276"/>
      <c r="M16" s="277"/>
      <c r="N16" s="251"/>
      <c r="Q16" s="170" t="s">
        <v>20</v>
      </c>
      <c r="R16" s="161">
        <v>7</v>
      </c>
      <c r="S16" s="161">
        <f>COUNTIF($B$15:$M$101,"Chir. Plastica")</f>
        <v>7</v>
      </c>
      <c r="T16" s="162"/>
      <c r="U16" s="162"/>
    </row>
    <row r="17" spans="2:21" ht="20.25" customHeight="1" x14ac:dyDescent="0.2">
      <c r="B17" s="311"/>
      <c r="C17" s="39" t="s">
        <v>5</v>
      </c>
      <c r="D17" s="40">
        <v>46300</v>
      </c>
      <c r="E17" s="185" t="s">
        <v>24</v>
      </c>
      <c r="F17" s="179" t="s">
        <v>24</v>
      </c>
      <c r="G17" s="62" t="s">
        <v>27</v>
      </c>
      <c r="H17" s="62" t="s">
        <v>27</v>
      </c>
      <c r="I17" s="62" t="s">
        <v>27</v>
      </c>
      <c r="J17" s="94"/>
      <c r="K17" s="65" t="s">
        <v>22</v>
      </c>
      <c r="L17" s="65" t="s">
        <v>22</v>
      </c>
      <c r="M17" s="186" t="s">
        <v>22</v>
      </c>
      <c r="N17" s="251"/>
      <c r="Q17" s="171" t="s">
        <v>21</v>
      </c>
      <c r="R17" s="161">
        <v>14</v>
      </c>
      <c r="S17" s="161">
        <f>COUNTIF($B$15:$M$101,"Farmacologia")</f>
        <v>14</v>
      </c>
      <c r="T17" s="162"/>
      <c r="U17" s="162"/>
    </row>
    <row r="18" spans="2:21" ht="20.25" customHeight="1" x14ac:dyDescent="0.2">
      <c r="B18" s="311"/>
      <c r="C18" s="39" t="s">
        <v>6</v>
      </c>
      <c r="D18" s="40">
        <v>46301</v>
      </c>
      <c r="E18" s="185" t="s">
        <v>24</v>
      </c>
      <c r="F18" s="179" t="s">
        <v>24</v>
      </c>
      <c r="G18" s="62" t="s">
        <v>27</v>
      </c>
      <c r="H18" s="62" t="s">
        <v>27</v>
      </c>
      <c r="I18" s="62" t="s">
        <v>27</v>
      </c>
      <c r="J18" s="94"/>
      <c r="K18" s="65" t="s">
        <v>22</v>
      </c>
      <c r="L18" s="65" t="s">
        <v>22</v>
      </c>
      <c r="M18" s="186" t="s">
        <v>22</v>
      </c>
      <c r="N18" s="251"/>
      <c r="Q18" s="172" t="s">
        <v>18</v>
      </c>
      <c r="R18" s="161">
        <v>14</v>
      </c>
      <c r="S18" s="161">
        <f>COUNTIF($B$15:$M$101,"Med. Interna")</f>
        <v>14</v>
      </c>
      <c r="T18" s="162"/>
      <c r="U18" s="162"/>
    </row>
    <row r="19" spans="2:21" ht="20.25" customHeight="1" x14ac:dyDescent="0.2">
      <c r="B19" s="311"/>
      <c r="C19" s="39" t="s">
        <v>7</v>
      </c>
      <c r="D19" s="40">
        <v>46302</v>
      </c>
      <c r="E19" s="185" t="s">
        <v>24</v>
      </c>
      <c r="F19" s="179" t="s">
        <v>24</v>
      </c>
      <c r="G19" s="62" t="s">
        <v>27</v>
      </c>
      <c r="H19" s="62" t="s">
        <v>27</v>
      </c>
      <c r="I19" s="62" t="s">
        <v>27</v>
      </c>
      <c r="J19" s="94"/>
      <c r="K19" s="65" t="s">
        <v>22</v>
      </c>
      <c r="L19" s="65" t="s">
        <v>22</v>
      </c>
      <c r="M19" s="186" t="s">
        <v>22</v>
      </c>
      <c r="N19" s="251"/>
      <c r="Q19" s="173" t="s">
        <v>19</v>
      </c>
      <c r="R19" s="161">
        <v>51</v>
      </c>
      <c r="S19" s="161">
        <f>COUNTIF($B$15:$M$101,"Igiene")</f>
        <v>45</v>
      </c>
      <c r="T19" s="165">
        <v>50</v>
      </c>
      <c r="U19" s="161">
        <f>COUNTIF($B$15:$M$101,"ADI Igiene")</f>
        <v>25</v>
      </c>
    </row>
    <row r="20" spans="2:21" ht="20.25" customHeight="1" x14ac:dyDescent="0.2">
      <c r="B20" s="311"/>
      <c r="C20" s="39" t="s">
        <v>8</v>
      </c>
      <c r="D20" s="40">
        <v>46303</v>
      </c>
      <c r="E20" s="185" t="s">
        <v>24</v>
      </c>
      <c r="F20" s="179" t="s">
        <v>24</v>
      </c>
      <c r="G20" s="62" t="s">
        <v>27</v>
      </c>
      <c r="H20" s="62" t="s">
        <v>27</v>
      </c>
      <c r="I20" s="62" t="s">
        <v>27</v>
      </c>
      <c r="J20" s="94"/>
      <c r="K20" s="65" t="s">
        <v>22</v>
      </c>
      <c r="L20" s="65" t="s">
        <v>22</v>
      </c>
      <c r="M20" s="186" t="s">
        <v>22</v>
      </c>
      <c r="N20" s="251"/>
      <c r="Q20" s="163" t="s">
        <v>25</v>
      </c>
      <c r="R20" s="161">
        <v>14</v>
      </c>
      <c r="S20" s="161">
        <f>COUNTIF($B$15:$M$101,"Med. del Lavoro")</f>
        <v>14</v>
      </c>
      <c r="T20" s="162"/>
      <c r="U20" s="162"/>
    </row>
    <row r="21" spans="2:21" ht="20.25" customHeight="1" x14ac:dyDescent="0.2">
      <c r="B21" s="311"/>
      <c r="C21" s="39" t="s">
        <v>9</v>
      </c>
      <c r="D21" s="40">
        <v>46304</v>
      </c>
      <c r="E21" s="185" t="s">
        <v>24</v>
      </c>
      <c r="F21" s="179" t="s">
        <v>24</v>
      </c>
      <c r="G21" s="62" t="s">
        <v>27</v>
      </c>
      <c r="H21" s="62" t="s">
        <v>27</v>
      </c>
      <c r="I21" s="62" t="s">
        <v>27</v>
      </c>
      <c r="J21" s="94"/>
      <c r="K21" s="65" t="s">
        <v>22</v>
      </c>
      <c r="L21" s="65" t="s">
        <v>22</v>
      </c>
      <c r="M21" s="186" t="s">
        <v>22</v>
      </c>
      <c r="N21" s="251"/>
      <c r="Q21" s="174" t="s">
        <v>23</v>
      </c>
      <c r="R21" s="161">
        <v>22</v>
      </c>
      <c r="S21" s="161">
        <f>COUNTIF($B$15:$M$101,"Med. Legale")</f>
        <v>22</v>
      </c>
      <c r="T21" s="165">
        <v>25</v>
      </c>
      <c r="U21" s="161">
        <f>COUNTIF($B$15:$M$101,"ADI Medicina Legale")</f>
        <v>15</v>
      </c>
    </row>
    <row r="22" spans="2:21" ht="20.25" customHeight="1" x14ac:dyDescent="0.2">
      <c r="B22" s="311"/>
      <c r="C22" s="41" t="s">
        <v>10</v>
      </c>
      <c r="D22" s="42">
        <v>46305</v>
      </c>
      <c r="E22" s="266"/>
      <c r="F22" s="267"/>
      <c r="G22" s="267"/>
      <c r="H22" s="267"/>
      <c r="I22" s="267"/>
      <c r="J22" s="267"/>
      <c r="K22" s="267"/>
      <c r="L22" s="267"/>
      <c r="M22" s="268"/>
      <c r="N22" s="251"/>
      <c r="Q22" s="175" t="s">
        <v>22</v>
      </c>
      <c r="R22" s="161">
        <v>36</v>
      </c>
      <c r="S22" s="161">
        <f>COUNTIF($B$13:$M$101,"Anatomia Patol.")</f>
        <v>36</v>
      </c>
      <c r="T22" s="165">
        <v>25</v>
      </c>
      <c r="U22" s="161">
        <f>COUNTIF($B$15:$M$101,"ADI Anatomia Pat.")</f>
        <v>15</v>
      </c>
    </row>
    <row r="23" spans="2:21" ht="20.25" customHeight="1" x14ac:dyDescent="0.2">
      <c r="B23" s="311"/>
      <c r="C23" s="41" t="s">
        <v>11</v>
      </c>
      <c r="D23" s="42">
        <v>46306</v>
      </c>
      <c r="E23" s="266"/>
      <c r="F23" s="267"/>
      <c r="G23" s="267"/>
      <c r="H23" s="267"/>
      <c r="I23" s="267"/>
      <c r="J23" s="267"/>
      <c r="K23" s="267"/>
      <c r="L23" s="267"/>
      <c r="M23" s="268"/>
      <c r="N23" s="251"/>
    </row>
    <row r="24" spans="2:21" ht="20.25" customHeight="1" x14ac:dyDescent="0.2">
      <c r="B24" s="311"/>
      <c r="C24" s="39" t="s">
        <v>5</v>
      </c>
      <c r="D24" s="40">
        <v>46307</v>
      </c>
      <c r="E24" s="112" t="s">
        <v>21</v>
      </c>
      <c r="F24" s="55" t="s">
        <v>21</v>
      </c>
      <c r="G24" s="51" t="s">
        <v>26</v>
      </c>
      <c r="H24" s="51" t="s">
        <v>26</v>
      </c>
      <c r="I24" s="51" t="s">
        <v>26</v>
      </c>
      <c r="J24" s="94"/>
      <c r="K24" s="54" t="s">
        <v>22</v>
      </c>
      <c r="L24" s="54" t="s">
        <v>22</v>
      </c>
      <c r="M24" s="120" t="s">
        <v>22</v>
      </c>
      <c r="N24" s="251"/>
    </row>
    <row r="25" spans="2:21" ht="20.25" customHeight="1" x14ac:dyDescent="0.2">
      <c r="B25" s="311"/>
      <c r="C25" s="39" t="s">
        <v>6</v>
      </c>
      <c r="D25" s="40">
        <v>46308</v>
      </c>
      <c r="E25" s="112" t="s">
        <v>21</v>
      </c>
      <c r="F25" s="55" t="s">
        <v>21</v>
      </c>
      <c r="G25" s="55" t="s">
        <v>21</v>
      </c>
      <c r="H25" s="339" t="s">
        <v>24</v>
      </c>
      <c r="I25" s="340" t="s">
        <v>24</v>
      </c>
      <c r="J25" s="50"/>
      <c r="K25" s="54" t="s">
        <v>22</v>
      </c>
      <c r="L25" s="54" t="s">
        <v>22</v>
      </c>
      <c r="M25" s="120" t="s">
        <v>22</v>
      </c>
      <c r="N25" s="251"/>
    </row>
    <row r="26" spans="2:21" ht="20.25" customHeight="1" x14ac:dyDescent="0.2">
      <c r="B26" s="311"/>
      <c r="C26" s="39" t="s">
        <v>7</v>
      </c>
      <c r="D26" s="40">
        <v>46309</v>
      </c>
      <c r="E26" s="112" t="s">
        <v>21</v>
      </c>
      <c r="F26" s="55" t="s">
        <v>21</v>
      </c>
      <c r="G26" s="55" t="s">
        <v>21</v>
      </c>
      <c r="H26" s="339" t="s">
        <v>24</v>
      </c>
      <c r="I26" s="340" t="s">
        <v>24</v>
      </c>
      <c r="J26" s="50"/>
      <c r="K26" s="54" t="s">
        <v>22</v>
      </c>
      <c r="L26" s="54" t="s">
        <v>22</v>
      </c>
      <c r="M26" s="120" t="s">
        <v>22</v>
      </c>
      <c r="N26" s="251"/>
    </row>
    <row r="27" spans="2:21" ht="20.25" customHeight="1" x14ac:dyDescent="0.2">
      <c r="B27" s="311"/>
      <c r="C27" s="39" t="s">
        <v>8</v>
      </c>
      <c r="D27" s="40">
        <v>46310</v>
      </c>
      <c r="E27" s="112" t="s">
        <v>21</v>
      </c>
      <c r="F27" s="55" t="s">
        <v>21</v>
      </c>
      <c r="G27" s="55" t="s">
        <v>21</v>
      </c>
      <c r="H27" s="63" t="s">
        <v>19</v>
      </c>
      <c r="I27" s="63" t="s">
        <v>19</v>
      </c>
      <c r="J27" s="96"/>
      <c r="K27" s="54" t="s">
        <v>22</v>
      </c>
      <c r="L27" s="54" t="s">
        <v>22</v>
      </c>
      <c r="M27" s="120" t="s">
        <v>22</v>
      </c>
      <c r="N27" s="251"/>
    </row>
    <row r="28" spans="2:21" ht="20.25" customHeight="1" x14ac:dyDescent="0.2">
      <c r="B28" s="311"/>
      <c r="C28" s="39" t="s">
        <v>9</v>
      </c>
      <c r="D28" s="40">
        <v>46311</v>
      </c>
      <c r="E28" s="112" t="s">
        <v>21</v>
      </c>
      <c r="F28" s="55" t="s">
        <v>21</v>
      </c>
      <c r="G28" s="55" t="s">
        <v>21</v>
      </c>
      <c r="H28" s="63" t="s">
        <v>19</v>
      </c>
      <c r="I28" s="63" t="s">
        <v>19</v>
      </c>
      <c r="J28" s="50"/>
      <c r="K28" s="54" t="s">
        <v>22</v>
      </c>
      <c r="L28" s="54" t="s">
        <v>22</v>
      </c>
      <c r="M28" s="120" t="s">
        <v>22</v>
      </c>
      <c r="N28" s="251"/>
    </row>
    <row r="29" spans="2:21" ht="20.25" customHeight="1" x14ac:dyDescent="0.2">
      <c r="B29" s="311"/>
      <c r="C29" s="41" t="s">
        <v>10</v>
      </c>
      <c r="D29" s="42">
        <v>46312</v>
      </c>
      <c r="E29" s="266"/>
      <c r="F29" s="267"/>
      <c r="G29" s="267"/>
      <c r="H29" s="267"/>
      <c r="I29" s="267"/>
      <c r="J29" s="267"/>
      <c r="K29" s="267"/>
      <c r="L29" s="267"/>
      <c r="M29" s="268"/>
      <c r="N29" s="251"/>
    </row>
    <row r="30" spans="2:21" ht="20.25" customHeight="1" x14ac:dyDescent="0.2">
      <c r="B30" s="311"/>
      <c r="C30" s="41" t="s">
        <v>11</v>
      </c>
      <c r="D30" s="42">
        <v>46313</v>
      </c>
      <c r="E30" s="266"/>
      <c r="F30" s="267"/>
      <c r="G30" s="267"/>
      <c r="H30" s="267"/>
      <c r="I30" s="267"/>
      <c r="J30" s="267"/>
      <c r="K30" s="267"/>
      <c r="L30" s="267"/>
      <c r="M30" s="268"/>
      <c r="N30" s="251"/>
    </row>
    <row r="31" spans="2:21" ht="20.25" customHeight="1" x14ac:dyDescent="0.2">
      <c r="B31" s="311"/>
      <c r="C31" s="39" t="s">
        <v>5</v>
      </c>
      <c r="D31" s="40">
        <v>46314</v>
      </c>
      <c r="E31" s="334" t="s">
        <v>12</v>
      </c>
      <c r="F31" s="335"/>
      <c r="G31" s="335"/>
      <c r="H31" s="335"/>
      <c r="I31" s="335"/>
      <c r="J31" s="335"/>
      <c r="K31" s="335"/>
      <c r="L31" s="335"/>
      <c r="M31" s="336"/>
      <c r="N31" s="251"/>
    </row>
    <row r="32" spans="2:21" ht="20.25" customHeight="1" x14ac:dyDescent="0.2">
      <c r="B32" s="311"/>
      <c r="C32" s="39" t="s">
        <v>6</v>
      </c>
      <c r="D32" s="40">
        <v>46315</v>
      </c>
      <c r="E32" s="334"/>
      <c r="F32" s="335"/>
      <c r="G32" s="335"/>
      <c r="H32" s="335"/>
      <c r="I32" s="335"/>
      <c r="J32" s="335"/>
      <c r="K32" s="335"/>
      <c r="L32" s="335"/>
      <c r="M32" s="336"/>
      <c r="N32" s="251"/>
    </row>
    <row r="33" spans="2:14" ht="20.25" customHeight="1" x14ac:dyDescent="0.2">
      <c r="B33" s="311"/>
      <c r="C33" s="39" t="s">
        <v>7</v>
      </c>
      <c r="D33" s="40">
        <v>46316</v>
      </c>
      <c r="E33" s="334"/>
      <c r="F33" s="335"/>
      <c r="G33" s="335"/>
      <c r="H33" s="335"/>
      <c r="I33" s="335"/>
      <c r="J33" s="335"/>
      <c r="K33" s="335"/>
      <c r="L33" s="335"/>
      <c r="M33" s="336"/>
      <c r="N33" s="251"/>
    </row>
    <row r="34" spans="2:14" ht="20.25" customHeight="1" x14ac:dyDescent="0.2">
      <c r="B34" s="311"/>
      <c r="C34" s="39" t="s">
        <v>8</v>
      </c>
      <c r="D34" s="40">
        <v>46317</v>
      </c>
      <c r="E34" s="334"/>
      <c r="F34" s="335"/>
      <c r="G34" s="335"/>
      <c r="H34" s="335"/>
      <c r="I34" s="335"/>
      <c r="J34" s="335"/>
      <c r="K34" s="335"/>
      <c r="L34" s="335"/>
      <c r="M34" s="336"/>
      <c r="N34" s="251"/>
    </row>
    <row r="35" spans="2:14" ht="20.25" customHeight="1" x14ac:dyDescent="0.2">
      <c r="B35" s="311"/>
      <c r="C35" s="39" t="s">
        <v>9</v>
      </c>
      <c r="D35" s="40">
        <v>46318</v>
      </c>
      <c r="E35" s="334"/>
      <c r="F35" s="335"/>
      <c r="G35" s="335"/>
      <c r="H35" s="335"/>
      <c r="I35" s="335"/>
      <c r="J35" s="335"/>
      <c r="K35" s="335"/>
      <c r="L35" s="335"/>
      <c r="M35" s="336"/>
      <c r="N35" s="251"/>
    </row>
    <row r="36" spans="2:14" ht="20.25" customHeight="1" x14ac:dyDescent="0.2">
      <c r="B36" s="311"/>
      <c r="C36" s="41" t="s">
        <v>10</v>
      </c>
      <c r="D36" s="42">
        <v>46319</v>
      </c>
      <c r="E36" s="266"/>
      <c r="F36" s="267"/>
      <c r="G36" s="267"/>
      <c r="H36" s="267"/>
      <c r="I36" s="267"/>
      <c r="J36" s="267"/>
      <c r="K36" s="267"/>
      <c r="L36" s="267"/>
      <c r="M36" s="268"/>
      <c r="N36" s="251"/>
    </row>
    <row r="37" spans="2:14" ht="20.25" customHeight="1" x14ac:dyDescent="0.2">
      <c r="B37" s="311"/>
      <c r="C37" s="41" t="s">
        <v>11</v>
      </c>
      <c r="D37" s="42">
        <v>46320</v>
      </c>
      <c r="E37" s="266"/>
      <c r="F37" s="267"/>
      <c r="G37" s="267"/>
      <c r="H37" s="267"/>
      <c r="I37" s="267"/>
      <c r="J37" s="267"/>
      <c r="K37" s="267"/>
      <c r="L37" s="267"/>
      <c r="M37" s="268"/>
      <c r="N37" s="251"/>
    </row>
    <row r="38" spans="2:14" ht="20.25" customHeight="1" x14ac:dyDescent="0.2">
      <c r="B38" s="311"/>
      <c r="C38" s="39" t="s">
        <v>5</v>
      </c>
      <c r="D38" s="40">
        <v>46321</v>
      </c>
      <c r="E38" s="82" t="s">
        <v>17</v>
      </c>
      <c r="F38" s="57" t="s">
        <v>17</v>
      </c>
      <c r="G38" s="57" t="s">
        <v>17</v>
      </c>
      <c r="H38" s="63" t="s">
        <v>19</v>
      </c>
      <c r="I38" s="63" t="s">
        <v>19</v>
      </c>
      <c r="J38" s="50"/>
      <c r="K38" s="156" t="s">
        <v>52</v>
      </c>
      <c r="L38" s="156" t="s">
        <v>52</v>
      </c>
      <c r="M38" s="192" t="s">
        <v>52</v>
      </c>
      <c r="N38" s="251"/>
    </row>
    <row r="39" spans="2:14" ht="20.25" customHeight="1" x14ac:dyDescent="0.2">
      <c r="B39" s="311"/>
      <c r="C39" s="39" t="s">
        <v>6</v>
      </c>
      <c r="D39" s="40">
        <v>46322</v>
      </c>
      <c r="E39" s="82" t="s">
        <v>17</v>
      </c>
      <c r="F39" s="57" t="s">
        <v>17</v>
      </c>
      <c r="G39" s="57" t="s">
        <v>17</v>
      </c>
      <c r="H39" s="63" t="s">
        <v>19</v>
      </c>
      <c r="I39" s="63" t="s">
        <v>19</v>
      </c>
      <c r="J39" s="50"/>
      <c r="K39" s="156" t="s">
        <v>52</v>
      </c>
      <c r="L39" s="156" t="s">
        <v>52</v>
      </c>
      <c r="M39" s="192" t="s">
        <v>52</v>
      </c>
      <c r="N39" s="251"/>
    </row>
    <row r="40" spans="2:14" ht="20.25" customHeight="1" x14ac:dyDescent="0.2">
      <c r="B40" s="311"/>
      <c r="C40" s="39" t="s">
        <v>7</v>
      </c>
      <c r="D40" s="40">
        <v>46323</v>
      </c>
      <c r="E40" s="82" t="s">
        <v>17</v>
      </c>
      <c r="F40" s="57" t="s">
        <v>17</v>
      </c>
      <c r="G40" s="57" t="s">
        <v>17</v>
      </c>
      <c r="H40" s="63" t="s">
        <v>19</v>
      </c>
      <c r="I40" s="63" t="s">
        <v>19</v>
      </c>
      <c r="J40" s="50"/>
      <c r="K40" s="156" t="s">
        <v>52</v>
      </c>
      <c r="L40" s="156" t="s">
        <v>52</v>
      </c>
      <c r="M40" s="192" t="s">
        <v>52</v>
      </c>
      <c r="N40" s="251"/>
    </row>
    <row r="41" spans="2:14" ht="20.25" customHeight="1" x14ac:dyDescent="0.2">
      <c r="B41" s="311"/>
      <c r="C41" s="39" t="s">
        <v>8</v>
      </c>
      <c r="D41" s="40">
        <v>46324</v>
      </c>
      <c r="E41" s="82" t="s">
        <v>17</v>
      </c>
      <c r="F41" s="57" t="s">
        <v>17</v>
      </c>
      <c r="G41" s="57" t="s">
        <v>17</v>
      </c>
      <c r="H41" s="63" t="s">
        <v>19</v>
      </c>
      <c r="I41" s="63" t="s">
        <v>19</v>
      </c>
      <c r="J41" s="50"/>
      <c r="K41" s="156" t="s">
        <v>52</v>
      </c>
      <c r="L41" s="156" t="s">
        <v>52</v>
      </c>
      <c r="M41" s="192" t="s">
        <v>52</v>
      </c>
      <c r="N41" s="251"/>
    </row>
    <row r="42" spans="2:14" ht="20.25" customHeight="1" x14ac:dyDescent="0.2">
      <c r="B42" s="311"/>
      <c r="C42" s="39" t="s">
        <v>9</v>
      </c>
      <c r="D42" s="40">
        <v>46325</v>
      </c>
      <c r="E42" s="82" t="s">
        <v>17</v>
      </c>
      <c r="F42" s="57" t="s">
        <v>17</v>
      </c>
      <c r="G42" s="63" t="s">
        <v>19</v>
      </c>
      <c r="H42" s="63" t="s">
        <v>19</v>
      </c>
      <c r="I42" s="63" t="s">
        <v>19</v>
      </c>
      <c r="J42" s="50"/>
      <c r="K42" s="156" t="s">
        <v>52</v>
      </c>
      <c r="L42" s="156" t="s">
        <v>52</v>
      </c>
      <c r="M42" s="192" t="s">
        <v>52</v>
      </c>
      <c r="N42" s="251"/>
    </row>
    <row r="43" spans="2:14" ht="20.25" customHeight="1" x14ac:dyDescent="0.2">
      <c r="B43" s="311"/>
      <c r="C43" s="41" t="s">
        <v>10</v>
      </c>
      <c r="D43" s="42">
        <v>46326</v>
      </c>
      <c r="E43" s="266"/>
      <c r="F43" s="267"/>
      <c r="G43" s="267"/>
      <c r="H43" s="267"/>
      <c r="I43" s="267"/>
      <c r="J43" s="267"/>
      <c r="K43" s="267"/>
      <c r="L43" s="267"/>
      <c r="M43" s="268"/>
      <c r="N43" s="251"/>
    </row>
    <row r="44" spans="2:14" ht="20.25" customHeight="1" x14ac:dyDescent="0.2">
      <c r="B44" s="311"/>
      <c r="C44" s="41" t="s">
        <v>11</v>
      </c>
      <c r="D44" s="42">
        <v>46327</v>
      </c>
      <c r="E44" s="266"/>
      <c r="F44" s="267"/>
      <c r="G44" s="267"/>
      <c r="H44" s="267"/>
      <c r="I44" s="267"/>
      <c r="J44" s="267"/>
      <c r="K44" s="267"/>
      <c r="L44" s="267"/>
      <c r="M44" s="268"/>
      <c r="N44" s="251"/>
    </row>
    <row r="45" spans="2:14" ht="20.25" customHeight="1" x14ac:dyDescent="0.2">
      <c r="B45" s="311"/>
      <c r="C45" s="39" t="s">
        <v>5</v>
      </c>
      <c r="D45" s="40">
        <v>46328</v>
      </c>
      <c r="E45" s="334" t="s">
        <v>12</v>
      </c>
      <c r="F45" s="335"/>
      <c r="G45" s="335"/>
      <c r="H45" s="335"/>
      <c r="I45" s="335"/>
      <c r="J45" s="335"/>
      <c r="K45" s="335"/>
      <c r="L45" s="335"/>
      <c r="M45" s="336"/>
      <c r="N45" s="251"/>
    </row>
    <row r="46" spans="2:14" ht="20.25" customHeight="1" x14ac:dyDescent="0.2">
      <c r="B46" s="311"/>
      <c r="C46" s="39" t="s">
        <v>6</v>
      </c>
      <c r="D46" s="40">
        <v>46329</v>
      </c>
      <c r="E46" s="334"/>
      <c r="F46" s="335"/>
      <c r="G46" s="335"/>
      <c r="H46" s="335"/>
      <c r="I46" s="335"/>
      <c r="J46" s="335"/>
      <c r="K46" s="335"/>
      <c r="L46" s="335"/>
      <c r="M46" s="336"/>
      <c r="N46" s="251"/>
    </row>
    <row r="47" spans="2:14" ht="20.25" customHeight="1" x14ac:dyDescent="0.2">
      <c r="B47" s="311"/>
      <c r="C47" s="39" t="s">
        <v>7</v>
      </c>
      <c r="D47" s="40">
        <v>46330</v>
      </c>
      <c r="E47" s="334"/>
      <c r="F47" s="335"/>
      <c r="G47" s="335"/>
      <c r="H47" s="335"/>
      <c r="I47" s="335"/>
      <c r="J47" s="335"/>
      <c r="K47" s="335"/>
      <c r="L47" s="335"/>
      <c r="M47" s="336"/>
      <c r="N47" s="251"/>
    </row>
    <row r="48" spans="2:14" ht="20.25" customHeight="1" x14ac:dyDescent="0.2">
      <c r="B48" s="311"/>
      <c r="C48" s="39" t="s">
        <v>8</v>
      </c>
      <c r="D48" s="40">
        <v>46331</v>
      </c>
      <c r="E48" s="334"/>
      <c r="F48" s="335"/>
      <c r="G48" s="335"/>
      <c r="H48" s="335"/>
      <c r="I48" s="335"/>
      <c r="J48" s="335"/>
      <c r="K48" s="335"/>
      <c r="L48" s="335"/>
      <c r="M48" s="336"/>
      <c r="N48" s="251"/>
    </row>
    <row r="49" spans="2:14" ht="20.25" customHeight="1" x14ac:dyDescent="0.2">
      <c r="B49" s="311"/>
      <c r="C49" s="39" t="s">
        <v>9</v>
      </c>
      <c r="D49" s="40">
        <v>46332</v>
      </c>
      <c r="E49" s="334"/>
      <c r="F49" s="335"/>
      <c r="G49" s="335"/>
      <c r="H49" s="335"/>
      <c r="I49" s="335"/>
      <c r="J49" s="335"/>
      <c r="K49" s="335"/>
      <c r="L49" s="335"/>
      <c r="M49" s="336"/>
      <c r="N49" s="251"/>
    </row>
    <row r="50" spans="2:14" ht="20.25" customHeight="1" x14ac:dyDescent="0.2">
      <c r="B50" s="311"/>
      <c r="C50" s="41" t="s">
        <v>10</v>
      </c>
      <c r="D50" s="42">
        <v>46333</v>
      </c>
      <c r="E50" s="266"/>
      <c r="F50" s="267"/>
      <c r="G50" s="267"/>
      <c r="H50" s="267"/>
      <c r="I50" s="267"/>
      <c r="J50" s="267"/>
      <c r="K50" s="267"/>
      <c r="L50" s="267"/>
      <c r="M50" s="268"/>
      <c r="N50" s="251"/>
    </row>
    <row r="51" spans="2:14" ht="20.25" customHeight="1" x14ac:dyDescent="0.2">
      <c r="B51" s="311"/>
      <c r="C51" s="41" t="s">
        <v>11</v>
      </c>
      <c r="D51" s="42">
        <v>46334</v>
      </c>
      <c r="E51" s="266"/>
      <c r="F51" s="267"/>
      <c r="G51" s="267"/>
      <c r="H51" s="267"/>
      <c r="I51" s="267"/>
      <c r="J51" s="267"/>
      <c r="K51" s="267"/>
      <c r="L51" s="267"/>
      <c r="M51" s="268"/>
      <c r="N51" s="251"/>
    </row>
    <row r="52" spans="2:14" ht="20.25" customHeight="1" x14ac:dyDescent="0.2">
      <c r="B52" s="311"/>
      <c r="C52" s="39" t="s">
        <v>5</v>
      </c>
      <c r="D52" s="40">
        <v>46335</v>
      </c>
      <c r="E52" s="86" t="s">
        <v>19</v>
      </c>
      <c r="F52" s="63" t="s">
        <v>19</v>
      </c>
      <c r="G52" s="63" t="s">
        <v>19</v>
      </c>
      <c r="H52" s="59" t="s">
        <v>27</v>
      </c>
      <c r="I52" s="59" t="s">
        <v>27</v>
      </c>
      <c r="J52" s="59" t="s">
        <v>27</v>
      </c>
      <c r="K52" s="96"/>
      <c r="L52" s="66" t="s">
        <v>23</v>
      </c>
      <c r="M52" s="67" t="s">
        <v>23</v>
      </c>
      <c r="N52" s="251"/>
    </row>
    <row r="53" spans="2:14" ht="20.25" customHeight="1" x14ac:dyDescent="0.2">
      <c r="B53" s="311"/>
      <c r="C53" s="39" t="s">
        <v>6</v>
      </c>
      <c r="D53" s="40">
        <v>46336</v>
      </c>
      <c r="E53" s="86" t="s">
        <v>19</v>
      </c>
      <c r="F53" s="63" t="s">
        <v>19</v>
      </c>
      <c r="G53" s="63" t="s">
        <v>19</v>
      </c>
      <c r="H53" s="59" t="s">
        <v>27</v>
      </c>
      <c r="I53" s="59" t="s">
        <v>27</v>
      </c>
      <c r="J53" s="59" t="s">
        <v>27</v>
      </c>
      <c r="K53" s="96"/>
      <c r="L53" s="66" t="s">
        <v>23</v>
      </c>
      <c r="M53" s="67" t="s">
        <v>23</v>
      </c>
      <c r="N53" s="251"/>
    </row>
    <row r="54" spans="2:14" ht="20.25" customHeight="1" x14ac:dyDescent="0.2">
      <c r="B54" s="311"/>
      <c r="C54" s="39" t="s">
        <v>7</v>
      </c>
      <c r="D54" s="40">
        <v>46337</v>
      </c>
      <c r="E54" s="86" t="s">
        <v>19</v>
      </c>
      <c r="F54" s="63" t="s">
        <v>19</v>
      </c>
      <c r="G54" s="63" t="s">
        <v>19</v>
      </c>
      <c r="H54" s="59" t="s">
        <v>27</v>
      </c>
      <c r="I54" s="59" t="s">
        <v>27</v>
      </c>
      <c r="J54" s="59" t="s">
        <v>27</v>
      </c>
      <c r="K54" s="50"/>
      <c r="L54" s="66" t="s">
        <v>23</v>
      </c>
      <c r="M54" s="67" t="s">
        <v>23</v>
      </c>
      <c r="N54" s="251"/>
    </row>
    <row r="55" spans="2:14" ht="20.25" customHeight="1" x14ac:dyDescent="0.2">
      <c r="B55" s="311"/>
      <c r="C55" s="39" t="s">
        <v>8</v>
      </c>
      <c r="D55" s="40">
        <v>46338</v>
      </c>
      <c r="E55" s="86" t="s">
        <v>19</v>
      </c>
      <c r="F55" s="63" t="s">
        <v>19</v>
      </c>
      <c r="G55" s="63" t="s">
        <v>19</v>
      </c>
      <c r="H55" s="59" t="s">
        <v>27</v>
      </c>
      <c r="I55" s="59" t="s">
        <v>27</v>
      </c>
      <c r="J55" s="59" t="s">
        <v>27</v>
      </c>
      <c r="K55" s="50"/>
      <c r="L55" s="66" t="s">
        <v>23</v>
      </c>
      <c r="M55" s="67" t="s">
        <v>23</v>
      </c>
      <c r="N55" s="251"/>
    </row>
    <row r="56" spans="2:14" ht="20.25" customHeight="1" x14ac:dyDescent="0.2">
      <c r="B56" s="311"/>
      <c r="C56" s="39" t="s">
        <v>9</v>
      </c>
      <c r="D56" s="40">
        <v>46339</v>
      </c>
      <c r="E56" s="86" t="s">
        <v>19</v>
      </c>
      <c r="F56" s="63" t="s">
        <v>19</v>
      </c>
      <c r="G56" s="63" t="s">
        <v>19</v>
      </c>
      <c r="H56" s="59" t="s">
        <v>27</v>
      </c>
      <c r="I56" s="59" t="s">
        <v>27</v>
      </c>
      <c r="J56" s="50"/>
      <c r="K56" s="66" t="s">
        <v>23</v>
      </c>
      <c r="L56" s="66" t="s">
        <v>23</v>
      </c>
      <c r="M56" s="67" t="s">
        <v>23</v>
      </c>
      <c r="N56" s="251"/>
    </row>
    <row r="57" spans="2:14" ht="20.25" customHeight="1" x14ac:dyDescent="0.2">
      <c r="B57" s="311"/>
      <c r="C57" s="41" t="s">
        <v>10</v>
      </c>
      <c r="D57" s="42">
        <v>46340</v>
      </c>
      <c r="E57" s="266"/>
      <c r="F57" s="267"/>
      <c r="G57" s="267"/>
      <c r="H57" s="267"/>
      <c r="I57" s="267"/>
      <c r="J57" s="267"/>
      <c r="K57" s="267"/>
      <c r="L57" s="267"/>
      <c r="M57" s="268"/>
      <c r="N57" s="251"/>
    </row>
    <row r="58" spans="2:14" ht="20.25" customHeight="1" x14ac:dyDescent="0.2">
      <c r="B58" s="311"/>
      <c r="C58" s="41" t="s">
        <v>11</v>
      </c>
      <c r="D58" s="42">
        <v>46341</v>
      </c>
      <c r="E58" s="275" t="s">
        <v>94</v>
      </c>
      <c r="F58" s="276"/>
      <c r="G58" s="276"/>
      <c r="H58" s="276"/>
      <c r="I58" s="276"/>
      <c r="J58" s="276"/>
      <c r="K58" s="276"/>
      <c r="L58" s="276"/>
      <c r="M58" s="277"/>
      <c r="N58" s="251"/>
    </row>
    <row r="59" spans="2:14" ht="20.25" customHeight="1" x14ac:dyDescent="0.2">
      <c r="B59" s="311"/>
      <c r="C59" s="39" t="s">
        <v>5</v>
      </c>
      <c r="D59" s="40">
        <v>46342</v>
      </c>
      <c r="E59" s="84" t="s">
        <v>50</v>
      </c>
      <c r="F59" s="64" t="s">
        <v>50</v>
      </c>
      <c r="G59" s="64" t="s">
        <v>50</v>
      </c>
      <c r="H59" s="140" t="s">
        <v>49</v>
      </c>
      <c r="I59" s="140" t="s">
        <v>49</v>
      </c>
      <c r="J59" s="50"/>
      <c r="K59" s="140" t="s">
        <v>51</v>
      </c>
      <c r="L59" s="140" t="s">
        <v>51</v>
      </c>
      <c r="M59" s="141" t="s">
        <v>51</v>
      </c>
      <c r="N59" s="251"/>
    </row>
    <row r="60" spans="2:14" ht="20.25" customHeight="1" x14ac:dyDescent="0.2">
      <c r="B60" s="311"/>
      <c r="C60" s="39" t="s">
        <v>6</v>
      </c>
      <c r="D60" s="40">
        <v>46343</v>
      </c>
      <c r="E60" s="84" t="s">
        <v>50</v>
      </c>
      <c r="F60" s="64" t="s">
        <v>50</v>
      </c>
      <c r="G60" s="64" t="s">
        <v>50</v>
      </c>
      <c r="H60" s="140" t="s">
        <v>49</v>
      </c>
      <c r="I60" s="140" t="s">
        <v>49</v>
      </c>
      <c r="J60" s="50"/>
      <c r="K60" s="140" t="s">
        <v>51</v>
      </c>
      <c r="L60" s="140" t="s">
        <v>51</v>
      </c>
      <c r="M60" s="141" t="s">
        <v>51</v>
      </c>
      <c r="N60" s="251"/>
    </row>
    <row r="61" spans="2:14" ht="20.25" customHeight="1" x14ac:dyDescent="0.2">
      <c r="B61" s="311"/>
      <c r="C61" s="39" t="s">
        <v>7</v>
      </c>
      <c r="D61" s="40">
        <v>46344</v>
      </c>
      <c r="E61" s="84" t="s">
        <v>19</v>
      </c>
      <c r="F61" s="64" t="s">
        <v>19</v>
      </c>
      <c r="G61" s="64" t="s">
        <v>50</v>
      </c>
      <c r="H61" s="140" t="s">
        <v>49</v>
      </c>
      <c r="I61" s="140" t="s">
        <v>49</v>
      </c>
      <c r="J61" s="50"/>
      <c r="K61" s="140" t="s">
        <v>51</v>
      </c>
      <c r="L61" s="140" t="s">
        <v>51</v>
      </c>
      <c r="M61" s="141" t="s">
        <v>51</v>
      </c>
      <c r="N61" s="251"/>
    </row>
    <row r="62" spans="2:14" ht="20.25" customHeight="1" x14ac:dyDescent="0.2">
      <c r="B62" s="311"/>
      <c r="C62" s="39" t="s">
        <v>8</v>
      </c>
      <c r="D62" s="40">
        <v>46345</v>
      </c>
      <c r="E62" s="84" t="s">
        <v>19</v>
      </c>
      <c r="F62" s="64" t="s">
        <v>19</v>
      </c>
      <c r="G62" s="64" t="s">
        <v>19</v>
      </c>
      <c r="H62" s="140" t="s">
        <v>49</v>
      </c>
      <c r="I62" s="140" t="s">
        <v>49</v>
      </c>
      <c r="J62" s="50"/>
      <c r="K62" s="140" t="s">
        <v>51</v>
      </c>
      <c r="L62" s="140" t="s">
        <v>51</v>
      </c>
      <c r="M62" s="141" t="s">
        <v>51</v>
      </c>
      <c r="N62" s="251"/>
    </row>
    <row r="63" spans="2:14" ht="20.25" customHeight="1" x14ac:dyDescent="0.2">
      <c r="B63" s="311"/>
      <c r="C63" s="39" t="s">
        <v>9</v>
      </c>
      <c r="D63" s="40">
        <v>46346</v>
      </c>
      <c r="E63" s="84" t="s">
        <v>19</v>
      </c>
      <c r="F63" s="64" t="s">
        <v>19</v>
      </c>
      <c r="G63" s="64" t="s">
        <v>19</v>
      </c>
      <c r="H63" s="140" t="s">
        <v>49</v>
      </c>
      <c r="I63" s="140" t="s">
        <v>49</v>
      </c>
      <c r="J63" s="50"/>
      <c r="K63" s="140" t="s">
        <v>51</v>
      </c>
      <c r="L63" s="140" t="s">
        <v>51</v>
      </c>
      <c r="M63" s="141" t="s">
        <v>51</v>
      </c>
      <c r="N63" s="251"/>
    </row>
    <row r="64" spans="2:14" ht="20.25" customHeight="1" x14ac:dyDescent="0.2">
      <c r="B64" s="311"/>
      <c r="C64" s="41" t="s">
        <v>10</v>
      </c>
      <c r="D64" s="42">
        <v>46347</v>
      </c>
      <c r="E64" s="182"/>
      <c r="F64" s="178"/>
      <c r="G64" s="178"/>
      <c r="H64" s="178"/>
      <c r="I64" s="178"/>
      <c r="J64" s="178"/>
      <c r="K64" s="178"/>
      <c r="L64" s="178"/>
      <c r="M64" s="183"/>
      <c r="N64" s="251"/>
    </row>
    <row r="65" spans="2:14" ht="20.25" customHeight="1" x14ac:dyDescent="0.2">
      <c r="B65" s="311"/>
      <c r="C65" s="41" t="s">
        <v>11</v>
      </c>
      <c r="D65" s="42">
        <v>46348</v>
      </c>
      <c r="E65" s="266"/>
      <c r="F65" s="267"/>
      <c r="G65" s="267"/>
      <c r="H65" s="267"/>
      <c r="I65" s="267"/>
      <c r="J65" s="267"/>
      <c r="K65" s="267"/>
      <c r="L65" s="267"/>
      <c r="M65" s="268"/>
      <c r="N65" s="251"/>
    </row>
    <row r="66" spans="2:14" ht="20.25" customHeight="1" x14ac:dyDescent="0.2">
      <c r="B66" s="311"/>
      <c r="C66" s="39" t="s">
        <v>5</v>
      </c>
      <c r="D66" s="40">
        <v>46349</v>
      </c>
      <c r="E66" s="86" t="s">
        <v>19</v>
      </c>
      <c r="F66" s="63" t="s">
        <v>19</v>
      </c>
      <c r="G66" s="66" t="s">
        <v>23</v>
      </c>
      <c r="H66" s="66" t="s">
        <v>23</v>
      </c>
      <c r="I66" s="66" t="s">
        <v>23</v>
      </c>
      <c r="J66" s="199"/>
      <c r="K66" s="60" t="s">
        <v>18</v>
      </c>
      <c r="L66" s="60" t="s">
        <v>18</v>
      </c>
      <c r="M66" s="83" t="s">
        <v>18</v>
      </c>
      <c r="N66" s="251"/>
    </row>
    <row r="67" spans="2:14" ht="20.25" customHeight="1" x14ac:dyDescent="0.2">
      <c r="B67" s="311"/>
      <c r="C67" s="39" t="s">
        <v>6</v>
      </c>
      <c r="D67" s="40">
        <v>46350</v>
      </c>
      <c r="E67" s="86" t="s">
        <v>19</v>
      </c>
      <c r="F67" s="63" t="s">
        <v>19</v>
      </c>
      <c r="G67" s="66" t="s">
        <v>23</v>
      </c>
      <c r="H67" s="66" t="s">
        <v>23</v>
      </c>
      <c r="I67" s="66" t="s">
        <v>23</v>
      </c>
      <c r="J67" s="79"/>
      <c r="K67" s="60" t="s">
        <v>18</v>
      </c>
      <c r="L67" s="60" t="s">
        <v>18</v>
      </c>
      <c r="M67" s="83" t="s">
        <v>18</v>
      </c>
      <c r="N67" s="251"/>
    </row>
    <row r="68" spans="2:14" ht="20.25" customHeight="1" x14ac:dyDescent="0.2">
      <c r="B68" s="311"/>
      <c r="C68" s="39" t="s">
        <v>7</v>
      </c>
      <c r="D68" s="40">
        <v>46351</v>
      </c>
      <c r="E68" s="86" t="s">
        <v>19</v>
      </c>
      <c r="F68" s="63" t="s">
        <v>19</v>
      </c>
      <c r="G68" s="63" t="s">
        <v>19</v>
      </c>
      <c r="H68" s="52" t="s">
        <v>20</v>
      </c>
      <c r="I68" s="52" t="s">
        <v>20</v>
      </c>
      <c r="J68" s="96"/>
      <c r="K68" s="60" t="s">
        <v>18</v>
      </c>
      <c r="L68" s="60" t="s">
        <v>18</v>
      </c>
      <c r="M68" s="83" t="s">
        <v>18</v>
      </c>
      <c r="N68" s="251"/>
    </row>
    <row r="69" spans="2:14" ht="20.25" customHeight="1" x14ac:dyDescent="0.2">
      <c r="B69" s="311"/>
      <c r="C69" s="39" t="s">
        <v>8</v>
      </c>
      <c r="D69" s="40">
        <v>46352</v>
      </c>
      <c r="E69" s="208" t="s">
        <v>23</v>
      </c>
      <c r="F69" s="66" t="s">
        <v>23</v>
      </c>
      <c r="G69" s="52" t="s">
        <v>20</v>
      </c>
      <c r="H69" s="52" t="s">
        <v>20</v>
      </c>
      <c r="I69" s="52" t="s">
        <v>20</v>
      </c>
      <c r="J69" s="96"/>
      <c r="K69" s="60" t="s">
        <v>18</v>
      </c>
      <c r="L69" s="60" t="s">
        <v>18</v>
      </c>
      <c r="M69" s="83" t="s">
        <v>18</v>
      </c>
      <c r="N69" s="251"/>
    </row>
    <row r="70" spans="2:14" ht="20.25" customHeight="1" x14ac:dyDescent="0.2">
      <c r="B70" s="311"/>
      <c r="C70" s="39" t="s">
        <v>9</v>
      </c>
      <c r="D70" s="40">
        <v>46353</v>
      </c>
      <c r="E70" s="208" t="s">
        <v>23</v>
      </c>
      <c r="F70" s="66" t="s">
        <v>23</v>
      </c>
      <c r="G70" s="66" t="s">
        <v>23</v>
      </c>
      <c r="H70" s="52" t="s">
        <v>20</v>
      </c>
      <c r="I70" s="52" t="s">
        <v>20</v>
      </c>
      <c r="J70" s="79"/>
      <c r="K70" s="60" t="s">
        <v>18</v>
      </c>
      <c r="L70" s="60" t="s">
        <v>18</v>
      </c>
      <c r="M70" s="209"/>
      <c r="N70" s="251"/>
    </row>
    <row r="71" spans="2:14" ht="20.25" customHeight="1" x14ac:dyDescent="0.2">
      <c r="B71" s="311"/>
      <c r="C71" s="41" t="s">
        <v>10</v>
      </c>
      <c r="D71" s="42">
        <v>46354</v>
      </c>
      <c r="E71" s="266"/>
      <c r="F71" s="267"/>
      <c r="G71" s="267"/>
      <c r="H71" s="267"/>
      <c r="I71" s="267"/>
      <c r="J71" s="267"/>
      <c r="K71" s="267"/>
      <c r="L71" s="267"/>
      <c r="M71" s="268"/>
      <c r="N71" s="251"/>
    </row>
    <row r="72" spans="2:14" ht="20.25" customHeight="1" x14ac:dyDescent="0.2">
      <c r="B72" s="311"/>
      <c r="C72" s="41" t="s">
        <v>11</v>
      </c>
      <c r="D72" s="42">
        <v>46355</v>
      </c>
      <c r="E72" s="266"/>
      <c r="F72" s="267"/>
      <c r="G72" s="267"/>
      <c r="H72" s="267"/>
      <c r="I72" s="267"/>
      <c r="J72" s="267"/>
      <c r="K72" s="267"/>
      <c r="L72" s="267"/>
      <c r="M72" s="268"/>
      <c r="N72" s="251"/>
    </row>
    <row r="73" spans="2:14" ht="20.25" customHeight="1" x14ac:dyDescent="0.2">
      <c r="B73" s="311"/>
      <c r="C73" s="39" t="s">
        <v>5</v>
      </c>
      <c r="D73" s="40">
        <v>46356</v>
      </c>
      <c r="E73" s="334" t="s">
        <v>12</v>
      </c>
      <c r="F73" s="335"/>
      <c r="G73" s="335"/>
      <c r="H73" s="335"/>
      <c r="I73" s="335"/>
      <c r="J73" s="335"/>
      <c r="K73" s="335"/>
      <c r="L73" s="335"/>
      <c r="M73" s="336"/>
      <c r="N73" s="251"/>
    </row>
    <row r="74" spans="2:14" ht="20.25" customHeight="1" x14ac:dyDescent="0.2">
      <c r="B74" s="311"/>
      <c r="C74" s="39" t="s">
        <v>6</v>
      </c>
      <c r="D74" s="40">
        <v>46357</v>
      </c>
      <c r="E74" s="334"/>
      <c r="F74" s="335"/>
      <c r="G74" s="335"/>
      <c r="H74" s="335"/>
      <c r="I74" s="335"/>
      <c r="J74" s="335"/>
      <c r="K74" s="335"/>
      <c r="L74" s="335"/>
      <c r="M74" s="336"/>
      <c r="N74" s="251"/>
    </row>
    <row r="75" spans="2:14" ht="20.25" customHeight="1" x14ac:dyDescent="0.2">
      <c r="B75" s="311"/>
      <c r="C75" s="39" t="s">
        <v>7</v>
      </c>
      <c r="D75" s="40">
        <v>46358</v>
      </c>
      <c r="E75" s="334"/>
      <c r="F75" s="335"/>
      <c r="G75" s="335"/>
      <c r="H75" s="335"/>
      <c r="I75" s="335"/>
      <c r="J75" s="335"/>
      <c r="K75" s="335"/>
      <c r="L75" s="335"/>
      <c r="M75" s="336"/>
      <c r="N75" s="251"/>
    </row>
    <row r="76" spans="2:14" ht="20.25" customHeight="1" x14ac:dyDescent="0.2">
      <c r="B76" s="311"/>
      <c r="C76" s="39" t="s">
        <v>8</v>
      </c>
      <c r="D76" s="40">
        <v>46359</v>
      </c>
      <c r="E76" s="334"/>
      <c r="F76" s="335"/>
      <c r="G76" s="335"/>
      <c r="H76" s="335"/>
      <c r="I76" s="335"/>
      <c r="J76" s="335"/>
      <c r="K76" s="335"/>
      <c r="L76" s="335"/>
      <c r="M76" s="336"/>
      <c r="N76" s="251"/>
    </row>
    <row r="77" spans="2:14" ht="20.25" customHeight="1" x14ac:dyDescent="0.2">
      <c r="B77" s="311"/>
      <c r="C77" s="39" t="s">
        <v>9</v>
      </c>
      <c r="D77" s="40">
        <v>46360</v>
      </c>
      <c r="E77" s="334"/>
      <c r="F77" s="335"/>
      <c r="G77" s="335"/>
      <c r="H77" s="335"/>
      <c r="I77" s="335"/>
      <c r="J77" s="335"/>
      <c r="K77" s="335"/>
      <c r="L77" s="335"/>
      <c r="M77" s="336"/>
      <c r="N77" s="251"/>
    </row>
    <row r="78" spans="2:14" ht="20.25" customHeight="1" x14ac:dyDescent="0.2">
      <c r="B78" s="311"/>
      <c r="C78" s="41" t="s">
        <v>10</v>
      </c>
      <c r="D78" s="42">
        <v>46361</v>
      </c>
      <c r="E78" s="266"/>
      <c r="F78" s="267"/>
      <c r="G78" s="267"/>
      <c r="H78" s="267"/>
      <c r="I78" s="267"/>
      <c r="J78" s="267"/>
      <c r="K78" s="267"/>
      <c r="L78" s="267"/>
      <c r="M78" s="268"/>
      <c r="N78" s="251"/>
    </row>
    <row r="79" spans="2:14" ht="20.25" customHeight="1" x14ac:dyDescent="0.2">
      <c r="B79" s="311"/>
      <c r="C79" s="41" t="s">
        <v>11</v>
      </c>
      <c r="D79" s="42">
        <v>46362</v>
      </c>
      <c r="E79" s="266"/>
      <c r="F79" s="267"/>
      <c r="G79" s="267"/>
      <c r="H79" s="267"/>
      <c r="I79" s="267"/>
      <c r="J79" s="267"/>
      <c r="K79" s="267"/>
      <c r="L79" s="267"/>
      <c r="M79" s="268"/>
      <c r="N79" s="251"/>
    </row>
    <row r="80" spans="2:14" ht="20.25" customHeight="1" x14ac:dyDescent="0.2">
      <c r="B80" s="311"/>
      <c r="C80" s="41" t="s">
        <v>5</v>
      </c>
      <c r="D80" s="42">
        <v>46363</v>
      </c>
      <c r="E80" s="266"/>
      <c r="F80" s="267"/>
      <c r="G80" s="267"/>
      <c r="H80" s="267"/>
      <c r="I80" s="267"/>
      <c r="J80" s="267"/>
      <c r="K80" s="267"/>
      <c r="L80" s="267"/>
      <c r="M80" s="268"/>
      <c r="N80" s="251"/>
    </row>
    <row r="81" spans="2:14" ht="20.25" customHeight="1" x14ac:dyDescent="0.2">
      <c r="B81" s="311"/>
      <c r="C81" s="41" t="s">
        <v>6</v>
      </c>
      <c r="D81" s="42">
        <v>46364</v>
      </c>
      <c r="E81" s="266"/>
      <c r="F81" s="267"/>
      <c r="G81" s="267"/>
      <c r="H81" s="267"/>
      <c r="I81" s="267"/>
      <c r="J81" s="267"/>
      <c r="K81" s="267"/>
      <c r="L81" s="267"/>
      <c r="M81" s="268"/>
      <c r="N81" s="251"/>
    </row>
    <row r="82" spans="2:14" ht="20.25" customHeight="1" x14ac:dyDescent="0.2">
      <c r="B82" s="311"/>
      <c r="C82" s="39" t="s">
        <v>7</v>
      </c>
      <c r="D82" s="40">
        <v>46365</v>
      </c>
      <c r="E82" s="210" t="s">
        <v>49</v>
      </c>
      <c r="F82" s="207" t="s">
        <v>49</v>
      </c>
      <c r="G82" s="70" t="s">
        <v>27</v>
      </c>
      <c r="H82" s="70" t="s">
        <v>27</v>
      </c>
      <c r="I82" s="70" t="s">
        <v>27</v>
      </c>
      <c r="J82" s="206"/>
      <c r="K82" s="204" t="s">
        <v>25</v>
      </c>
      <c r="L82" s="204" t="s">
        <v>25</v>
      </c>
      <c r="M82" s="211" t="s">
        <v>25</v>
      </c>
      <c r="N82" s="251"/>
    </row>
    <row r="83" spans="2:14" ht="20.25" customHeight="1" x14ac:dyDescent="0.2">
      <c r="B83" s="311"/>
      <c r="C83" s="39" t="s">
        <v>8</v>
      </c>
      <c r="D83" s="40">
        <v>46366</v>
      </c>
      <c r="E83" s="210" t="s">
        <v>49</v>
      </c>
      <c r="F83" s="207" t="s">
        <v>49</v>
      </c>
      <c r="G83" s="70" t="s">
        <v>27</v>
      </c>
      <c r="H83" s="70" t="s">
        <v>27</v>
      </c>
      <c r="I83" s="70" t="s">
        <v>27</v>
      </c>
      <c r="J83" s="206"/>
      <c r="K83" s="204" t="s">
        <v>25</v>
      </c>
      <c r="L83" s="204" t="s">
        <v>25</v>
      </c>
      <c r="M83" s="211" t="s">
        <v>25</v>
      </c>
      <c r="N83" s="251"/>
    </row>
    <row r="84" spans="2:14" ht="20.25" customHeight="1" x14ac:dyDescent="0.2">
      <c r="B84" s="311"/>
      <c r="C84" s="39" t="s">
        <v>9</v>
      </c>
      <c r="D84" s="40">
        <v>46367</v>
      </c>
      <c r="E84" s="210" t="s">
        <v>49</v>
      </c>
      <c r="F84" s="207" t="s">
        <v>49</v>
      </c>
      <c r="G84" s="70" t="s">
        <v>27</v>
      </c>
      <c r="H84" s="70" t="s">
        <v>27</v>
      </c>
      <c r="I84" s="70" t="s">
        <v>27</v>
      </c>
      <c r="J84" s="206"/>
      <c r="K84" s="204" t="s">
        <v>25</v>
      </c>
      <c r="L84" s="204" t="s">
        <v>25</v>
      </c>
      <c r="M84" s="211" t="s">
        <v>25</v>
      </c>
      <c r="N84" s="251"/>
    </row>
    <row r="85" spans="2:14" ht="20.25" customHeight="1" x14ac:dyDescent="0.2">
      <c r="B85" s="311"/>
      <c r="C85" s="41" t="s">
        <v>10</v>
      </c>
      <c r="D85" s="42">
        <v>46368</v>
      </c>
      <c r="E85" s="266"/>
      <c r="F85" s="267"/>
      <c r="G85" s="267"/>
      <c r="H85" s="267"/>
      <c r="I85" s="267"/>
      <c r="J85" s="267"/>
      <c r="K85" s="267"/>
      <c r="L85" s="267"/>
      <c r="M85" s="268"/>
      <c r="N85" s="251"/>
    </row>
    <row r="86" spans="2:14" ht="20.25" customHeight="1" thickBot="1" x14ac:dyDescent="0.25">
      <c r="B86" s="311"/>
      <c r="C86" s="43" t="s">
        <v>11</v>
      </c>
      <c r="D86" s="44">
        <v>46369</v>
      </c>
      <c r="E86" s="278"/>
      <c r="F86" s="279"/>
      <c r="G86" s="279"/>
      <c r="H86" s="279"/>
      <c r="I86" s="279"/>
      <c r="J86" s="279"/>
      <c r="K86" s="279"/>
      <c r="L86" s="279"/>
      <c r="M86" s="280"/>
      <c r="N86" s="251"/>
    </row>
    <row r="87" spans="2:14" ht="20.25" customHeight="1" x14ac:dyDescent="0.2">
      <c r="B87" s="311"/>
      <c r="C87" s="290" t="s">
        <v>104</v>
      </c>
      <c r="D87" s="291"/>
      <c r="E87" s="337"/>
      <c r="F87" s="337"/>
      <c r="G87" s="337"/>
      <c r="H87" s="337"/>
      <c r="I87" s="337"/>
      <c r="J87" s="337"/>
      <c r="K87" s="337"/>
      <c r="L87" s="337"/>
      <c r="M87" s="338"/>
      <c r="N87" s="230"/>
    </row>
    <row r="88" spans="2:14" ht="20.25" customHeight="1" thickBot="1" x14ac:dyDescent="0.25">
      <c r="B88" s="311"/>
      <c r="C88" s="293"/>
      <c r="D88" s="294"/>
      <c r="E88" s="337"/>
      <c r="F88" s="337"/>
      <c r="G88" s="337"/>
      <c r="H88" s="337"/>
      <c r="I88" s="337"/>
      <c r="J88" s="337"/>
      <c r="K88" s="337"/>
      <c r="L88" s="337"/>
      <c r="M88" s="338"/>
      <c r="N88" s="230"/>
    </row>
    <row r="89" spans="2:14" ht="20.25" customHeight="1" x14ac:dyDescent="0.2">
      <c r="B89" s="311"/>
      <c r="C89" s="37" t="s">
        <v>8</v>
      </c>
      <c r="D89" s="38">
        <v>46394</v>
      </c>
      <c r="E89" s="212" t="s">
        <v>50</v>
      </c>
      <c r="F89" s="213" t="s">
        <v>50</v>
      </c>
      <c r="G89" s="200" t="s">
        <v>27</v>
      </c>
      <c r="H89" s="200" t="s">
        <v>27</v>
      </c>
      <c r="I89" s="200" t="s">
        <v>27</v>
      </c>
      <c r="J89" s="201"/>
      <c r="K89" s="202" t="s">
        <v>25</v>
      </c>
      <c r="L89" s="202" t="s">
        <v>25</v>
      </c>
      <c r="M89" s="203" t="s">
        <v>25</v>
      </c>
      <c r="N89" s="251"/>
    </row>
    <row r="90" spans="2:14" ht="20.25" customHeight="1" x14ac:dyDescent="0.2">
      <c r="B90" s="311"/>
      <c r="C90" s="39" t="s">
        <v>9</v>
      </c>
      <c r="D90" s="40">
        <v>46395</v>
      </c>
      <c r="E90" s="210" t="s">
        <v>50</v>
      </c>
      <c r="F90" s="207" t="s">
        <v>50</v>
      </c>
      <c r="G90" s="70" t="s">
        <v>27</v>
      </c>
      <c r="H90" s="70" t="s">
        <v>27</v>
      </c>
      <c r="I90" s="70" t="s">
        <v>27</v>
      </c>
      <c r="J90" s="214"/>
      <c r="K90" s="204" t="s">
        <v>25</v>
      </c>
      <c r="L90" s="204" t="s">
        <v>25</v>
      </c>
      <c r="M90" s="205"/>
      <c r="N90" s="251"/>
    </row>
    <row r="91" spans="2:14" ht="20.25" customHeight="1" x14ac:dyDescent="0.2">
      <c r="B91" s="311"/>
      <c r="C91" s="41" t="s">
        <v>10</v>
      </c>
      <c r="D91" s="42">
        <v>46396</v>
      </c>
      <c r="E91" s="266"/>
      <c r="F91" s="267"/>
      <c r="G91" s="267"/>
      <c r="H91" s="267"/>
      <c r="I91" s="267"/>
      <c r="J91" s="267"/>
      <c r="K91" s="267"/>
      <c r="L91" s="267"/>
      <c r="M91" s="268"/>
      <c r="N91" s="251"/>
    </row>
    <row r="92" spans="2:14" ht="20.25" customHeight="1" x14ac:dyDescent="0.2">
      <c r="B92" s="311"/>
      <c r="C92" s="41" t="s">
        <v>11</v>
      </c>
      <c r="D92" s="42">
        <v>46397</v>
      </c>
      <c r="E92" s="275" t="s">
        <v>95</v>
      </c>
      <c r="F92" s="276"/>
      <c r="G92" s="276"/>
      <c r="H92" s="276"/>
      <c r="I92" s="276"/>
      <c r="J92" s="276"/>
      <c r="K92" s="276"/>
      <c r="L92" s="276"/>
      <c r="M92" s="277"/>
      <c r="N92" s="251"/>
    </row>
    <row r="93" spans="2:14" ht="20.25" customHeight="1" x14ac:dyDescent="0.2">
      <c r="B93" s="311"/>
      <c r="C93" s="39" t="s">
        <v>5</v>
      </c>
      <c r="D93" s="40">
        <v>46398</v>
      </c>
      <c r="E93" s="215" t="s">
        <v>50</v>
      </c>
      <c r="F93" s="155" t="s">
        <v>50</v>
      </c>
      <c r="G93" s="155" t="s">
        <v>50</v>
      </c>
      <c r="H93" s="155" t="s">
        <v>50</v>
      </c>
      <c r="I93" s="155" t="s">
        <v>50</v>
      </c>
      <c r="J93" s="78"/>
      <c r="K93" s="155" t="s">
        <v>49</v>
      </c>
      <c r="L93" s="155" t="s">
        <v>49</v>
      </c>
      <c r="M93" s="191" t="s">
        <v>49</v>
      </c>
      <c r="N93" s="251"/>
    </row>
    <row r="94" spans="2:14" ht="20.25" customHeight="1" x14ac:dyDescent="0.2">
      <c r="B94" s="311"/>
      <c r="C94" s="39" t="s">
        <v>6</v>
      </c>
      <c r="D94" s="40">
        <v>46399</v>
      </c>
      <c r="E94" s="215" t="s">
        <v>50</v>
      </c>
      <c r="F94" s="155" t="s">
        <v>50</v>
      </c>
      <c r="G94" s="155" t="s">
        <v>50</v>
      </c>
      <c r="H94" s="155" t="s">
        <v>50</v>
      </c>
      <c r="I94" s="155" t="s">
        <v>50</v>
      </c>
      <c r="J94" s="78"/>
      <c r="K94" s="155" t="s">
        <v>49</v>
      </c>
      <c r="L94" s="155" t="s">
        <v>49</v>
      </c>
      <c r="M94" s="191" t="s">
        <v>49</v>
      </c>
      <c r="N94" s="251"/>
    </row>
    <row r="95" spans="2:14" ht="20.25" customHeight="1" x14ac:dyDescent="0.2">
      <c r="B95" s="311"/>
      <c r="C95" s="39" t="s">
        <v>7</v>
      </c>
      <c r="D95" s="40">
        <v>46400</v>
      </c>
      <c r="E95" s="215" t="s">
        <v>50</v>
      </c>
      <c r="F95" s="155" t="s">
        <v>50</v>
      </c>
      <c r="G95" s="155" t="s">
        <v>50</v>
      </c>
      <c r="H95" s="155" t="s">
        <v>50</v>
      </c>
      <c r="I95" s="78"/>
      <c r="J95" s="78"/>
      <c r="K95" s="155" t="s">
        <v>49</v>
      </c>
      <c r="L95" s="155" t="s">
        <v>49</v>
      </c>
      <c r="M95" s="191" t="s">
        <v>49</v>
      </c>
      <c r="N95" s="251"/>
    </row>
    <row r="96" spans="2:14" ht="20.25" customHeight="1" x14ac:dyDescent="0.2">
      <c r="B96" s="311"/>
      <c r="C96" s="39" t="s">
        <v>8</v>
      </c>
      <c r="D96" s="40">
        <v>46401</v>
      </c>
      <c r="E96" s="216"/>
      <c r="F96" s="217"/>
      <c r="G96" s="217"/>
      <c r="H96" s="217"/>
      <c r="I96" s="217"/>
      <c r="J96" s="217"/>
      <c r="K96" s="217"/>
      <c r="L96" s="217"/>
      <c r="M96" s="218"/>
      <c r="N96" s="251"/>
    </row>
    <row r="97" spans="2:14" ht="20.25" customHeight="1" thickBot="1" x14ac:dyDescent="0.25">
      <c r="B97" s="311"/>
      <c r="C97" s="45" t="s">
        <v>9</v>
      </c>
      <c r="D97" s="71">
        <v>46402</v>
      </c>
      <c r="E97" s="219"/>
      <c r="F97" s="220"/>
      <c r="G97" s="220"/>
      <c r="H97" s="220"/>
      <c r="I97" s="220"/>
      <c r="J97" s="220"/>
      <c r="K97" s="220"/>
      <c r="L97" s="220"/>
      <c r="M97" s="221"/>
      <c r="N97" s="251"/>
    </row>
    <row r="98" spans="2:14" ht="20.25" customHeight="1" x14ac:dyDescent="0.2">
      <c r="B98" s="311"/>
      <c r="C98" s="284" t="s">
        <v>97</v>
      </c>
      <c r="D98" s="285"/>
      <c r="E98" s="286"/>
      <c r="F98" s="286"/>
      <c r="G98" s="286"/>
      <c r="H98" s="286"/>
      <c r="I98" s="286"/>
      <c r="J98" s="286"/>
      <c r="K98" s="286"/>
      <c r="L98" s="286"/>
      <c r="M98" s="251"/>
      <c r="N98" s="230"/>
    </row>
    <row r="99" spans="2:14" ht="20.25" customHeight="1" thickBot="1" x14ac:dyDescent="0.25">
      <c r="B99" s="312"/>
      <c r="C99" s="287"/>
      <c r="D99" s="288"/>
      <c r="E99" s="288"/>
      <c r="F99" s="288"/>
      <c r="G99" s="288"/>
      <c r="H99" s="288"/>
      <c r="I99" s="288"/>
      <c r="J99" s="288"/>
      <c r="K99" s="288"/>
      <c r="L99" s="288"/>
      <c r="M99" s="289"/>
      <c r="N99" s="231"/>
    </row>
  </sheetData>
  <mergeCells count="45">
    <mergeCell ref="E79:M79"/>
    <mergeCell ref="E80:M80"/>
    <mergeCell ref="E81:M81"/>
    <mergeCell ref="C98:M99"/>
    <mergeCell ref="E85:M85"/>
    <mergeCell ref="E86:M86"/>
    <mergeCell ref="E91:M91"/>
    <mergeCell ref="E92:M92"/>
    <mergeCell ref="C87:M88"/>
    <mergeCell ref="E65:M65"/>
    <mergeCell ref="E71:M71"/>
    <mergeCell ref="E72:M72"/>
    <mergeCell ref="E73:M77"/>
    <mergeCell ref="E78:M78"/>
    <mergeCell ref="E44:M44"/>
    <mergeCell ref="E50:M50"/>
    <mergeCell ref="E51:M51"/>
    <mergeCell ref="E57:M57"/>
    <mergeCell ref="E58:M58"/>
    <mergeCell ref="B12:B99"/>
    <mergeCell ref="C12:D12"/>
    <mergeCell ref="N12:N99"/>
    <mergeCell ref="N8:N10"/>
    <mergeCell ref="B11:N11"/>
    <mergeCell ref="E16:M16"/>
    <mergeCell ref="E15:M15"/>
    <mergeCell ref="E22:M22"/>
    <mergeCell ref="E23:M23"/>
    <mergeCell ref="E29:M29"/>
    <mergeCell ref="E30:M30"/>
    <mergeCell ref="E31:M35"/>
    <mergeCell ref="E36:M36"/>
    <mergeCell ref="E37:M37"/>
    <mergeCell ref="E45:M49"/>
    <mergeCell ref="E43:M43"/>
    <mergeCell ref="B2:N2"/>
    <mergeCell ref="B3:N3"/>
    <mergeCell ref="B4:N4"/>
    <mergeCell ref="B5:N5"/>
    <mergeCell ref="M6:M7"/>
    <mergeCell ref="C6:C7"/>
    <mergeCell ref="D6:G6"/>
    <mergeCell ref="H6:I6"/>
    <mergeCell ref="J6:L6"/>
    <mergeCell ref="N6:N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5A</vt:lpstr>
      <vt:lpstr>5B_</vt:lpstr>
      <vt:lpstr>5C_</vt:lpstr>
      <vt:lpstr>5D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Daniela Puzzo</cp:lastModifiedBy>
  <dcterms:created xsi:type="dcterms:W3CDTF">2023-08-23T15:54:36Z</dcterms:created>
  <dcterms:modified xsi:type="dcterms:W3CDTF">2026-07-28T05:04:40Z</dcterms:modified>
</cp:coreProperties>
</file>